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QGGHaVyiNx9r80sW2e7GkkVBA+eHRd3kj/cfHTO3R59G/TnMPJp3zqG2Iec27oJVez2i+e27/zfVlQbugfDzg==" workbookSaltValue="0ORGdO+fdcfRm9Hqhrwc3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<sst xmlns="http://schemas.openxmlformats.org/spreadsheetml/2006/main" count="233" uniqueCount="120">
  <si>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</si>
  <si>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</si>
  <si>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</si>
  <si>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</si>
  <si>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</si>
  <si>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</si>
  <si>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</si>
  <si>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</si>
  <si>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</si>
  <si>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</si>
  <si>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</si>
  <si>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</si>
  <si>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</si>
  <si>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</si>
  <si>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</si>
  <si>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</si>
  <si>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</si>
  <si>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</si>
  <si>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</si>
  <si>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</si>
  <si>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</si>
  <si>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</si>
  <si>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</si>
  <si>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</si>
  <si>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</si>
  <si>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</si>
  <si>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</si>
  <si>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</si>
  <si>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</si>
  <si>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</si>
  <si>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</si>
  <si>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</si>
  <si>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</si>
  <si>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</si>
  <si>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</si>
  <si>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</si>
  <si>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</si>
  <si>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</si>
  <si>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</si>
  <si>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</si>
  <si>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</si>
  <si>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</si>
  <si>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</si>
  <si>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</si>
  <si>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</si>
  <si>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</si>
  <si>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</si>
  <si>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</si>
  <si>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</si>
  <si>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</si>
  <si>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</si>
  <si>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</si>
  <si>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</si>
  <si>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</si>
  <si>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</si>
  <si>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</si>
  <si>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</si>
  <si>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</si>
  <si>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</si>
  <si>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</si>
  <si>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</si>
  <si>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</si>
  <si>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</si>
  <si>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</si>
  <si>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</si>
  <si>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</si>
  <si>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</si>
  <si>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</si>
  <si>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</si>
  <si>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</si>
  <si>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</si>
  <si>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</si>
  <si>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</si>
  <si>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</si>
  <si>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</si>
  <si>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</si>
  <si>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</si>
  <si>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</si>
  <si>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</si>
  <si>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</si>
  <si>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</si>
  <si>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</si>
  <si>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</si>
  <si>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</si>
  <si>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</si>
  <si>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</si>
  <si>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</si>
  <si>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</si>
  <si>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</si>
  <si>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</si>
  <si>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</si>
  <si>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</si>
  <si>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</si>
  <si>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</si>
  <si>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</si>
  <si>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</si>
  <si>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</si>
  <si>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</si>
  <si>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</si>
  <si>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</si>
  <si>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</si>
  <si>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</si>
  <si>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</si>
  <si>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</si>
  <si>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</si>
  <si>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羅臼町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</si>
  <si>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</si>
  <si>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</si>
  <si>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</si>
  <si>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</si>
  <si>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</si>
  <si>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</si>
  <si>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</si>
  <si>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</si>
  <si>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</si>
  <si>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</si>
  <si>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</si>
  <si>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①法定耐用年数が60％を超過し施設全体の老朽化が進んでいる。　　　　　　　　　　　　　　　　　　②国道拡幅等により埋設された多くの管路が法定対応年数を経過していないことから類似団体平均値より低く横ばいとなっている。　　　　　　　　　　　　　　　　　③移設敷地がなく、長い延長での更新が不可能なため数値としては、0.0％である。　　　　　　　　以上、法定耐用年数を大幅に超えた老朽管も多く、早急な更新が必要となっている。しかしながら、地形、経営状況の要因により、いかに更新していくかが課題となっている。</t>
    <rPh sb="1" eb="3">
      <t>ホウテイ</t>
    </rPh>
    <rPh sb="3" eb="5">
      <t>タイヨウ</t>
    </rPh>
    <rPh sb="5" eb="7">
      <t>ネンスウ</t>
    </rPh>
    <rPh sb="12" eb="14">
      <t>チョウカ</t>
    </rPh>
    <rPh sb="15" eb="17">
      <t>シセツ</t>
    </rPh>
    <rPh sb="17" eb="19">
      <t>ゼンタイ</t>
    </rPh>
    <rPh sb="20" eb="23">
      <t>ロウキュウカ</t>
    </rPh>
    <rPh sb="24" eb="25">
      <t>スス</t>
    </rPh>
    <rPh sb="49" eb="51">
      <t>コクドウ</t>
    </rPh>
    <rPh sb="51" eb="53">
      <t>カクフク</t>
    </rPh>
    <rPh sb="53" eb="54">
      <t>トウ</t>
    </rPh>
    <rPh sb="57" eb="59">
      <t>マイセツ</t>
    </rPh>
    <rPh sb="62" eb="63">
      <t>オオ</t>
    </rPh>
    <rPh sb="65" eb="67">
      <t>カンロ</t>
    </rPh>
    <rPh sb="68" eb="70">
      <t>ホウテイ</t>
    </rPh>
    <rPh sb="70" eb="72">
      <t>タイオウ</t>
    </rPh>
    <rPh sb="72" eb="74">
      <t>ネンスウ</t>
    </rPh>
    <rPh sb="75" eb="77">
      <t>ケイカ</t>
    </rPh>
    <rPh sb="86" eb="88">
      <t>ルイジ</t>
    </rPh>
    <rPh sb="88" eb="90">
      <t>ダンタイ</t>
    </rPh>
    <rPh sb="90" eb="93">
      <t>ヘイキンチ</t>
    </rPh>
    <rPh sb="95" eb="96">
      <t>ヒク</t>
    </rPh>
    <rPh sb="97" eb="98">
      <t>ヨコ</t>
    </rPh>
    <rPh sb="125" eb="127">
      <t>イセツ</t>
    </rPh>
    <rPh sb="127" eb="129">
      <t>シキチ</t>
    </rPh>
    <rPh sb="133" eb="134">
      <t>ナガ</t>
    </rPh>
    <rPh sb="135" eb="137">
      <t>エンチョウ</t>
    </rPh>
    <rPh sb="139" eb="141">
      <t>コウシン</t>
    </rPh>
    <rPh sb="142" eb="145">
      <t>フカノウ</t>
    </rPh>
    <rPh sb="148" eb="150">
      <t>スウチ</t>
    </rPh>
    <rPh sb="171" eb="173">
      <t>イジョウ</t>
    </rPh>
    <rPh sb="174" eb="176">
      <t>ホウテイ</t>
    </rPh>
    <rPh sb="176" eb="178">
      <t>タイヨウ</t>
    </rPh>
    <rPh sb="178" eb="180">
      <t>ネンスウ</t>
    </rPh>
    <rPh sb="181" eb="183">
      <t>オオハバ</t>
    </rPh>
    <rPh sb="184" eb="185">
      <t>コ</t>
    </rPh>
    <rPh sb="187" eb="189">
      <t>ロウキュウ</t>
    </rPh>
    <rPh sb="189" eb="190">
      <t>カン</t>
    </rPh>
    <rPh sb="191" eb="192">
      <t>オオ</t>
    </rPh>
    <rPh sb="194" eb="196">
      <t>ソウキュウ</t>
    </rPh>
    <rPh sb="197" eb="199">
      <t>コウシン</t>
    </rPh>
    <rPh sb="200" eb="202">
      <t>ヒツヨウ</t>
    </rPh>
    <rPh sb="216" eb="218">
      <t>チケイ</t>
    </rPh>
    <rPh sb="219" eb="221">
      <t>ケイエイ</t>
    </rPh>
    <rPh sb="221" eb="223">
      <t>ジョウキョウ</t>
    </rPh>
    <rPh sb="224" eb="226">
      <t>ヨウイン</t>
    </rPh>
    <rPh sb="233" eb="235">
      <t>コウシン</t>
    </rPh>
    <rPh sb="241" eb="243">
      <t>カダイ</t>
    </rPh>
    <phoneticPr fontId="4"/>
  </si>
  <si>
    <t>　当町の景気低迷、維持管理費の増加により水道事業は、2014年度から続く収入不足により給水収益以外に頼らざるを得ない状況であり、企業債償還の減少する2023年度までは、厳しい状況が続く見込みである。現在は、2012年度に策定した「羅臼町公営企業経営計画」に基づき経営しており、老朽管や浄水場の更新については、2018年度から始まった「第7期羅臼町総合整備計画」とも連動し、長期に亘って施設整備を進めていく予定である。また、昨年度作成した経営戦略をもとに経営改善を検討する必要がある。</t>
    <rPh sb="1" eb="3">
      <t>トウチョウ</t>
    </rPh>
    <rPh sb="4" eb="6">
      <t>ケイキ</t>
    </rPh>
    <rPh sb="6" eb="8">
      <t>テイメイ</t>
    </rPh>
    <rPh sb="9" eb="11">
      <t>イジ</t>
    </rPh>
    <rPh sb="11" eb="14">
      <t>カンリヒ</t>
    </rPh>
    <rPh sb="15" eb="17">
      <t>ゾウカ</t>
    </rPh>
    <rPh sb="20" eb="22">
      <t>スイドウ</t>
    </rPh>
    <rPh sb="22" eb="24">
      <t>ジギョウ</t>
    </rPh>
    <rPh sb="30" eb="32">
      <t>ネンド</t>
    </rPh>
    <rPh sb="34" eb="35">
      <t>ツヅ</t>
    </rPh>
    <rPh sb="36" eb="38">
      <t>シュウニュウ</t>
    </rPh>
    <rPh sb="38" eb="40">
      <t>ブソク</t>
    </rPh>
    <rPh sb="43" eb="45">
      <t>キュウスイ</t>
    </rPh>
    <rPh sb="45" eb="47">
      <t>シュウエキ</t>
    </rPh>
    <rPh sb="47" eb="49">
      <t>イガイ</t>
    </rPh>
    <rPh sb="50" eb="51">
      <t>タヨ</t>
    </rPh>
    <rPh sb="55" eb="56">
      <t>エ</t>
    </rPh>
    <rPh sb="58" eb="60">
      <t>ジョウキョウ</t>
    </rPh>
    <rPh sb="64" eb="66">
      <t>キギョウ</t>
    </rPh>
    <rPh sb="66" eb="67">
      <t>サイ</t>
    </rPh>
    <rPh sb="67" eb="69">
      <t>ショウカン</t>
    </rPh>
    <rPh sb="70" eb="72">
      <t>ゲンショウ</t>
    </rPh>
    <rPh sb="78" eb="79">
      <t>ネン</t>
    </rPh>
    <rPh sb="79" eb="80">
      <t>ド</t>
    </rPh>
    <rPh sb="84" eb="85">
      <t>キビ</t>
    </rPh>
    <rPh sb="87" eb="89">
      <t>ジョウキョウ</t>
    </rPh>
    <rPh sb="90" eb="91">
      <t>ツヅ</t>
    </rPh>
    <rPh sb="92" eb="94">
      <t>ミコ</t>
    </rPh>
    <rPh sb="99" eb="101">
      <t>ゲンザイ</t>
    </rPh>
    <rPh sb="107" eb="109">
      <t>ネンド</t>
    </rPh>
    <rPh sb="110" eb="112">
      <t>サクテイ</t>
    </rPh>
    <rPh sb="115" eb="118">
      <t>ラウスチョウ</t>
    </rPh>
    <rPh sb="118" eb="120">
      <t>コウエイ</t>
    </rPh>
    <rPh sb="120" eb="122">
      <t>キギョウ</t>
    </rPh>
    <rPh sb="122" eb="124">
      <t>ケイエイ</t>
    </rPh>
    <rPh sb="124" eb="126">
      <t>ケイカク</t>
    </rPh>
    <rPh sb="128" eb="129">
      <t>モト</t>
    </rPh>
    <rPh sb="131" eb="133">
      <t>ケイエイ</t>
    </rPh>
    <rPh sb="138" eb="140">
      <t>ロウキュウ</t>
    </rPh>
    <rPh sb="140" eb="141">
      <t>カン</t>
    </rPh>
    <rPh sb="142" eb="145">
      <t>ジョウスイジョウ</t>
    </rPh>
    <rPh sb="146" eb="148">
      <t>コウシン</t>
    </rPh>
    <rPh sb="158" eb="160">
      <t>ネンド</t>
    </rPh>
    <rPh sb="162" eb="163">
      <t>ハジ</t>
    </rPh>
    <rPh sb="167" eb="168">
      <t>ダイ</t>
    </rPh>
    <rPh sb="169" eb="170">
      <t>キ</t>
    </rPh>
    <rPh sb="170" eb="173">
      <t>ラウスチョウ</t>
    </rPh>
    <rPh sb="173" eb="175">
      <t>ソウゴウ</t>
    </rPh>
    <rPh sb="175" eb="177">
      <t>セイビ</t>
    </rPh>
    <rPh sb="177" eb="179">
      <t>ケイカク</t>
    </rPh>
    <rPh sb="182" eb="184">
      <t>レンドウ</t>
    </rPh>
    <rPh sb="186" eb="188">
      <t>チョウキ</t>
    </rPh>
    <rPh sb="189" eb="190">
      <t>ワタ</t>
    </rPh>
    <rPh sb="192" eb="194">
      <t>シセツ</t>
    </rPh>
    <rPh sb="194" eb="196">
      <t>セイビ</t>
    </rPh>
    <rPh sb="197" eb="198">
      <t>スス</t>
    </rPh>
    <rPh sb="202" eb="204">
      <t>ヨテイ</t>
    </rPh>
    <rPh sb="211" eb="214">
      <t>サクネンド</t>
    </rPh>
    <rPh sb="214" eb="216">
      <t>サクセイ</t>
    </rPh>
    <rPh sb="218" eb="220">
      <t>ケイエイ</t>
    </rPh>
    <rPh sb="220" eb="222">
      <t>センリャク</t>
    </rPh>
    <rPh sb="226" eb="228">
      <t>ケイエイ</t>
    </rPh>
    <rPh sb="228" eb="230">
      <t>カイゼン</t>
    </rPh>
    <rPh sb="231" eb="233">
      <t>ケントウ</t>
    </rPh>
    <rPh sb="235" eb="237">
      <t>ヒツヨウ</t>
    </rPh>
    <phoneticPr fontId="4"/>
  </si>
  <si>
    <t>①継続的に100%を上回る黒字経営が続いているが、給水収益以外の収入に依存しており、料金回収率の状況と併せて経営改善を図っていく必要がある。　　②累積欠損金が微細ながら減少しているが、未だ高い比率となっており経営改善を図っていく必要がある。　　　　　　　　　　　　　　　　　　　　　　　③災害復旧に伴う補助金の精算により若干増加している。　　　　　　　　　　　　　　　　　　　　　④類似団体平均値を下回っているが、依然、企業債の償還が経営を悪化させる大きな要因となっている。　　　　　　　　　　　　　　　　　　　　　⑤100%を下回っており、給水に係る費用を給水収益以外の収益にも頼っており、適切な料金収入の確保が求められている。　　　　　　　　　　　　　　　　　　　　⑥有収水量１㎥あたりの費用が類似団体平均値を上回っており、維持管理費の削減といった経営改善が必要である。　　　　　　　　　　　　　　　　　⑦継続的に類似団体平均値を上回っているが、漏水が多く施設は、効率的に利用されているとは言えない。　　　　　　　　　　　　　　　　　　　　　　　　　　　　　　　　　　　　　　　　　　　　⑧管路の漏水により施設の稼働が収益につながっていない。漏水解消策を講じる必要がある。　　　　以上、指標を見ても厳しい経営状況であり、料金の見直し等、経営改善が必要となっている。</t>
    <rPh sb="1" eb="4">
      <t>ケイゾクテキ</t>
    </rPh>
    <rPh sb="10" eb="12">
      <t>ウワマワ</t>
    </rPh>
    <rPh sb="13" eb="15">
      <t>クロジ</t>
    </rPh>
    <rPh sb="15" eb="17">
      <t>ケイエイ</t>
    </rPh>
    <rPh sb="18" eb="19">
      <t>ツヅ</t>
    </rPh>
    <rPh sb="25" eb="27">
      <t>キュウスイ</t>
    </rPh>
    <rPh sb="27" eb="29">
      <t>シュウエキ</t>
    </rPh>
    <rPh sb="29" eb="31">
      <t>イガイ</t>
    </rPh>
    <rPh sb="32" eb="34">
      <t>シュウニュウ</t>
    </rPh>
    <rPh sb="35" eb="37">
      <t>イゾン</t>
    </rPh>
    <rPh sb="42" eb="44">
      <t>リョウキン</t>
    </rPh>
    <rPh sb="44" eb="46">
      <t>カイシュウ</t>
    </rPh>
    <rPh sb="46" eb="47">
      <t>リツ</t>
    </rPh>
    <rPh sb="48" eb="50">
      <t>ジョウキョウ</t>
    </rPh>
    <rPh sb="51" eb="52">
      <t>アワ</t>
    </rPh>
    <rPh sb="54" eb="56">
      <t>ケイエイ</t>
    </rPh>
    <rPh sb="56" eb="58">
      <t>カイゼン</t>
    </rPh>
    <rPh sb="59" eb="60">
      <t>ハカ</t>
    </rPh>
    <rPh sb="64" eb="66">
      <t>ヒツヨウ</t>
    </rPh>
    <rPh sb="73" eb="75">
      <t>ルイセキ</t>
    </rPh>
    <rPh sb="75" eb="77">
      <t>ケッソン</t>
    </rPh>
    <rPh sb="77" eb="78">
      <t>キン</t>
    </rPh>
    <rPh sb="79" eb="81">
      <t>ビサイ</t>
    </rPh>
    <rPh sb="84" eb="86">
      <t>ゲンショウ</t>
    </rPh>
    <rPh sb="92" eb="93">
      <t>イマ</t>
    </rPh>
    <rPh sb="94" eb="95">
      <t>タカ</t>
    </rPh>
    <rPh sb="96" eb="98">
      <t>ヒリツ</t>
    </rPh>
    <rPh sb="104" eb="106">
      <t>ケイエイ</t>
    </rPh>
    <rPh sb="106" eb="108">
      <t>カイゼン</t>
    </rPh>
    <rPh sb="109" eb="110">
      <t>ハカ</t>
    </rPh>
    <rPh sb="114" eb="116">
      <t>ヒツヨウ</t>
    </rPh>
    <rPh sb="144" eb="146">
      <t>サイガイ</t>
    </rPh>
    <rPh sb="146" eb="148">
      <t>フッキュウ</t>
    </rPh>
    <rPh sb="149" eb="150">
      <t>トモナ</t>
    </rPh>
    <rPh sb="151" eb="154">
      <t>ホジョキン</t>
    </rPh>
    <rPh sb="155" eb="157">
      <t>セイサン</t>
    </rPh>
    <rPh sb="160" eb="162">
      <t>ジャッカン</t>
    </rPh>
    <rPh sb="162" eb="164">
      <t>ゾウカ</t>
    </rPh>
    <rPh sb="191" eb="193">
      <t>ルイジ</t>
    </rPh>
    <rPh sb="193" eb="195">
      <t>ダンタイ</t>
    </rPh>
    <rPh sb="195" eb="198">
      <t>ヘイキンチ</t>
    </rPh>
    <rPh sb="199" eb="201">
      <t>シタマワ</t>
    </rPh>
    <rPh sb="207" eb="209">
      <t>イゼン</t>
    </rPh>
    <rPh sb="210" eb="212">
      <t>キギョウ</t>
    </rPh>
    <rPh sb="212" eb="213">
      <t>サイ</t>
    </rPh>
    <rPh sb="214" eb="216">
      <t>ショウカン</t>
    </rPh>
    <rPh sb="217" eb="219">
      <t>ケイエイ</t>
    </rPh>
    <rPh sb="220" eb="222">
      <t>アッカ</t>
    </rPh>
    <rPh sb="225" eb="226">
      <t>オオ</t>
    </rPh>
    <rPh sb="228" eb="230">
      <t>ヨウイン</t>
    </rPh>
    <rPh sb="264" eb="266">
      <t>シタマワ</t>
    </rPh>
    <rPh sb="271" eb="273">
      <t>キュウスイ</t>
    </rPh>
    <rPh sb="274" eb="275">
      <t>カカ</t>
    </rPh>
    <rPh sb="276" eb="278">
      <t>ヒヨウ</t>
    </rPh>
    <rPh sb="279" eb="281">
      <t>キュウスイ</t>
    </rPh>
    <rPh sb="281" eb="283">
      <t>シュウエキ</t>
    </rPh>
    <rPh sb="283" eb="285">
      <t>イガイ</t>
    </rPh>
    <rPh sb="286" eb="288">
      <t>シュウエキ</t>
    </rPh>
    <rPh sb="290" eb="291">
      <t>タヨ</t>
    </rPh>
    <rPh sb="296" eb="298">
      <t>テキセツ</t>
    </rPh>
    <rPh sb="299" eb="301">
      <t>リョウキン</t>
    </rPh>
    <rPh sb="301" eb="303">
      <t>シュウニュウ</t>
    </rPh>
    <rPh sb="304" eb="306">
      <t>カクホ</t>
    </rPh>
    <rPh sb="307" eb="308">
      <t>モト</t>
    </rPh>
    <rPh sb="336" eb="338">
      <t>ユウシュウ</t>
    </rPh>
    <rPh sb="338" eb="340">
      <t>スイリョウ</t>
    </rPh>
    <rPh sb="346" eb="348">
      <t>ヒヨウ</t>
    </rPh>
    <rPh sb="349" eb="351">
      <t>ルイジ</t>
    </rPh>
    <rPh sb="351" eb="353">
      <t>ダンタイ</t>
    </rPh>
    <rPh sb="353" eb="356">
      <t>ヘイキンチ</t>
    </rPh>
    <rPh sb="357" eb="359">
      <t>ウワマワ</t>
    </rPh>
    <rPh sb="364" eb="366">
      <t>イジ</t>
    </rPh>
    <rPh sb="366" eb="369">
      <t>カンリヒ</t>
    </rPh>
    <rPh sb="370" eb="372">
      <t>サクゲン</t>
    </rPh>
    <rPh sb="376" eb="378">
      <t>ケイエイ</t>
    </rPh>
    <rPh sb="378" eb="380">
      <t>カイゼン</t>
    </rPh>
    <rPh sb="381" eb="383">
      <t>ヒツヨウ</t>
    </rPh>
    <rPh sb="405" eb="407">
      <t>ケイゾク</t>
    </rPh>
    <rPh sb="407" eb="408">
      <t>テキ</t>
    </rPh>
    <rPh sb="409" eb="411">
      <t>ルイジ</t>
    </rPh>
    <rPh sb="411" eb="413">
      <t>ダンタイ</t>
    </rPh>
    <rPh sb="413" eb="416">
      <t>ヘイキンチ</t>
    </rPh>
    <rPh sb="417" eb="419">
      <t>ウワマワ</t>
    </rPh>
    <rPh sb="425" eb="427">
      <t>ロウスイ</t>
    </rPh>
    <rPh sb="428" eb="429">
      <t>オオ</t>
    </rPh>
    <rPh sb="430" eb="432">
      <t>シセツ</t>
    </rPh>
    <rPh sb="434" eb="437">
      <t>コウリツテキ</t>
    </rPh>
    <rPh sb="438" eb="440">
      <t>リヨウ</t>
    </rPh>
    <rPh sb="447" eb="448">
      <t>イ</t>
    </rPh>
    <rPh sb="497" eb="499">
      <t>カンロ</t>
    </rPh>
    <rPh sb="500" eb="502">
      <t>ロウスイ</t>
    </rPh>
    <rPh sb="505" eb="507">
      <t>シセツ</t>
    </rPh>
    <rPh sb="508" eb="510">
      <t>カドウ</t>
    </rPh>
    <rPh sb="511" eb="513">
      <t>シュウエキ</t>
    </rPh>
    <rPh sb="523" eb="525">
      <t>ロウスイ</t>
    </rPh>
    <rPh sb="525" eb="527">
      <t>カイショウ</t>
    </rPh>
    <rPh sb="527" eb="528">
      <t>サク</t>
    </rPh>
    <rPh sb="529" eb="530">
      <t>コウ</t>
    </rPh>
    <rPh sb="532" eb="534">
      <t>ヒツヨウ</t>
    </rPh>
    <rPh sb="542" eb="544">
      <t>イジョウ</t>
    </rPh>
    <rPh sb="545" eb="547">
      <t>シヒョウ</t>
    </rPh>
    <rPh sb="548" eb="549">
      <t>ミ</t>
    </rPh>
    <rPh sb="551" eb="552">
      <t>キビ</t>
    </rPh>
    <rPh sb="554" eb="556">
      <t>ケイエイ</t>
    </rPh>
    <rPh sb="556" eb="558">
      <t>ジョウキョウ</t>
    </rPh>
    <rPh sb="562" eb="564">
      <t>リョウキン</t>
    </rPh>
    <rPh sb="565" eb="567">
      <t>ミナオ</t>
    </rPh>
    <rPh sb="568" eb="569">
      <t>トウ</t>
    </rPh>
    <rPh sb="570" eb="572">
      <t>ケイエイ</t>
    </rPh>
    <rPh sb="572" eb="574">
      <t>カイゼン</t>
    </rPh>
    <rPh sb="575" eb="5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</si>
</sst>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42-4522-BE9F-D9CE808AC9DA}"/>
            </c:ext>
          </c:extLst>
        </c:ser>
        <c:dLbls>
          <c:showLegendKey val="0"/>
          <c:showVal val="0"/>
          <c:showCatName val="0"/>
          <c:showSerName val="0"/>
          <c:showPercent val="0"/>
          <c:showBubbleSize val="0"/>
        </c:dLbls>
        <c:gapWidth val="150"/>
        <c:axId val="87828736"/>
        <c:axId val="878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4E42-4522-BE9F-D9CE808AC9DA}"/>
            </c:ext>
          </c:extLst>
        </c:ser>
        <c:dLbls>
          <c:showLegendKey val="0"/>
          <c:showVal val="0"/>
          <c:showCatName val="0"/>
          <c:showSerName val="0"/>
          <c:showPercent val="0"/>
          <c:showBubbleSize val="0"/>
        </c:dLbls>
        <c:marker val="1"/>
        <c:smooth val="0"/>
        <c:axId val="87828736"/>
        <c:axId val="87839104"/>
      </c:lineChart>
      <c:dateAx>
        <c:axId val="87828736"/>
        <c:scaling>
          <c:orientation val="minMax"/>
        </c:scaling>
        <c:delete val="1"/>
        <c:axPos val="b"/>
        <c:numFmt formatCode="ge" sourceLinked="1"/>
        <c:majorTickMark val="none"/>
        <c:minorTickMark val="none"/>
        <c:tickLblPos val="none"/>
        <c:crossAx val="87839104"/>
        <c:crosses val="autoZero"/>
        <c:auto val="1"/>
        <c:lblOffset val="100"/>
        <c:baseTimeUnit val="years"/>
      </c:dateAx>
      <c:valAx>
        <c:axId val="878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68.03</c:v>
                </c:pt>
                <c:pt idx="1">
                  <c:v>67.27</c:v>
                </c:pt>
                <c:pt idx="2">
                  <c:v>68.17</c:v>
                </c:pt>
                <c:pt idx="3">
                  <c:v>64.41</c:v>
                </c:pt>
                <c:pt idx="4">
                  <c:v>70.739999999999995</c:v>
                </c:pt>
              </c:numCache>
            </c:numRef>
          </c:val>
          <c:extLst xmlns:c16r2="http://schemas.microsoft.com/office/drawing/2015/06/chart">
            <c:ext xmlns:c16="http://schemas.microsoft.com/office/drawing/2014/chart" uri="{C3380CC4-5D6E-409C-BE32-E72D297353CC}">
              <c16:uniqueId val="{00000000-BED5-431D-8149-9A067FF09A34}"/>
            </c:ext>
          </c:extLst>
        </c:ser>
        <c:dLbls>
          <c:showLegendKey val="0"/>
          <c:showVal val="0"/>
          <c:showCatName val="0"/>
          <c:showSerName val="0"/>
          <c:showPercent val="0"/>
          <c:showBubbleSize val="0"/>
        </c:dLbls>
        <c:gapWidth val="150"/>
        <c:axId val="98437376"/>
        <c:axId val="984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BED5-431D-8149-9A067FF09A34}"/>
            </c:ext>
          </c:extLst>
        </c:ser>
        <c:dLbls>
          <c:showLegendKey val="0"/>
          <c:showVal val="0"/>
          <c:showCatName val="0"/>
          <c:showSerName val="0"/>
          <c:showPercent val="0"/>
          <c:showBubbleSize val="0"/>
        </c:dLbls>
        <c:marker val="1"/>
        <c:smooth val="0"/>
        <c:axId val="98437376"/>
        <c:axId val="98443648"/>
      </c:lineChart>
      <c:dateAx>
        <c:axId val="98437376"/>
        <c:scaling>
          <c:orientation val="minMax"/>
        </c:scaling>
        <c:delete val="1"/>
        <c:axPos val="b"/>
        <c:numFmt formatCode="ge" sourceLinked="1"/>
        <c:majorTickMark val="none"/>
        <c:minorTickMark val="none"/>
        <c:tickLblPos val="none"/>
        <c:crossAx val="98443648"/>
        <c:crosses val="autoZero"/>
        <c:auto val="1"/>
        <c:lblOffset val="100"/>
        <c:baseTimeUnit val="years"/>
      </c:dateAx>
      <c:valAx>
        <c:axId val="984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49.97</c:v>
                </c:pt>
                <c:pt idx="1">
                  <c:v>47.15</c:v>
                </c:pt>
                <c:pt idx="2">
                  <c:v>44.79</c:v>
                </c:pt>
                <c:pt idx="3">
                  <c:v>45.86</c:v>
                </c:pt>
                <c:pt idx="4">
                  <c:v>40.25</c:v>
                </c:pt>
              </c:numCache>
            </c:numRef>
          </c:val>
          <c:extLst xmlns:c16r2="http://schemas.microsoft.com/office/drawing/2015/06/chart">
            <c:ext xmlns:c16="http://schemas.microsoft.com/office/drawing/2014/chart" uri="{C3380CC4-5D6E-409C-BE32-E72D297353CC}">
              <c16:uniqueId val="{00000000-8235-439E-9B47-3122A07F4EE1}"/>
            </c:ext>
          </c:extLst>
        </c:ser>
        <c:dLbls>
          <c:showLegendKey val="0"/>
          <c:showVal val="0"/>
          <c:showCatName val="0"/>
          <c:showSerName val="0"/>
          <c:showPercent val="0"/>
          <c:showBubbleSize val="0"/>
        </c:dLbls>
        <c:gapWidth val="150"/>
        <c:axId val="98482816"/>
        <c:axId val="984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8235-439E-9B47-3122A07F4EE1}"/>
            </c:ext>
          </c:extLst>
        </c:ser>
        <c:dLbls>
          <c:showLegendKey val="0"/>
          <c:showVal val="0"/>
          <c:showCatName val="0"/>
          <c:showSerName val="0"/>
          <c:showPercent val="0"/>
          <c:showBubbleSize val="0"/>
        </c:dLbls>
        <c:marker val="1"/>
        <c:smooth val="0"/>
        <c:axId val="98482816"/>
        <c:axId val="98489088"/>
      </c:lineChart>
      <c:dateAx>
        <c:axId val="98482816"/>
        <c:scaling>
          <c:orientation val="minMax"/>
        </c:scaling>
        <c:delete val="1"/>
        <c:axPos val="b"/>
        <c:numFmt formatCode="ge" sourceLinked="1"/>
        <c:majorTickMark val="none"/>
        <c:minorTickMark val="none"/>
        <c:tickLblPos val="none"/>
        <c:crossAx val="98489088"/>
        <c:crosses val="autoZero"/>
        <c:auto val="1"/>
        <c:lblOffset val="100"/>
        <c:baseTimeUnit val="years"/>
      </c:dateAx>
      <c:valAx>
        <c:axId val="984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113.32</c:v>
                </c:pt>
                <c:pt idx="1">
                  <c:v>107.74</c:v>
                </c:pt>
                <c:pt idx="2">
                  <c:v>136.15</c:v>
                </c:pt>
                <c:pt idx="3">
                  <c:v>108.79</c:v>
                </c:pt>
                <c:pt idx="4">
                  <c:v>109.43</c:v>
                </c:pt>
              </c:numCache>
            </c:numRef>
          </c:val>
          <c:extLst xmlns:c16r2="http://schemas.microsoft.com/office/drawing/2015/06/chart">
            <c:ext xmlns:c16="http://schemas.microsoft.com/office/drawing/2014/chart" uri="{C3380CC4-5D6E-409C-BE32-E72D297353CC}">
              <c16:uniqueId val="{00000000-99FC-405F-98ED-0A6139FC734C}"/>
            </c:ext>
          </c:extLst>
        </c:ser>
        <c:dLbls>
          <c:showLegendKey val="0"/>
          <c:showVal val="0"/>
          <c:showCatName val="0"/>
          <c:showSerName val="0"/>
          <c:showPercent val="0"/>
          <c:showBubbleSize val="0"/>
        </c:dLbls>
        <c:gapWidth val="150"/>
        <c:axId val="87870080"/>
        <c:axId val="881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99FC-405F-98ED-0A6139FC734C}"/>
            </c:ext>
          </c:extLst>
        </c:ser>
        <c:dLbls>
          <c:showLegendKey val="0"/>
          <c:showVal val="0"/>
          <c:showCatName val="0"/>
          <c:showSerName val="0"/>
          <c:showPercent val="0"/>
          <c:showBubbleSize val="0"/>
        </c:dLbls>
        <c:marker val="1"/>
        <c:smooth val="0"/>
        <c:axId val="87870080"/>
        <c:axId val="88154880"/>
      </c:lineChart>
      <c:dateAx>
        <c:axId val="87870080"/>
        <c:scaling>
          <c:orientation val="minMax"/>
        </c:scaling>
        <c:delete val="1"/>
        <c:axPos val="b"/>
        <c:numFmt formatCode="ge" sourceLinked="1"/>
        <c:majorTickMark val="none"/>
        <c:minorTickMark val="none"/>
        <c:tickLblPos val="none"/>
        <c:crossAx val="88154880"/>
        <c:crosses val="autoZero"/>
        <c:auto val="1"/>
        <c:lblOffset val="100"/>
        <c:baseTimeUnit val="years"/>
      </c:dateAx>
      <c:valAx>
        <c:axId val="8815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56.71</c:v>
                </c:pt>
                <c:pt idx="1">
                  <c:v>57.29</c:v>
                </c:pt>
                <c:pt idx="2">
                  <c:v>59.12</c:v>
                </c:pt>
                <c:pt idx="3">
                  <c:v>61.07</c:v>
                </c:pt>
                <c:pt idx="4">
                  <c:v>61.75</c:v>
                </c:pt>
              </c:numCache>
            </c:numRef>
          </c:val>
          <c:extLst xmlns:c16r2="http://schemas.microsoft.com/office/drawing/2015/06/chart">
            <c:ext xmlns:c16="http://schemas.microsoft.com/office/drawing/2014/chart" uri="{C3380CC4-5D6E-409C-BE32-E72D297353CC}">
              <c16:uniqueId val="{00000000-1013-439A-8430-293AF9CD5EBB}"/>
            </c:ext>
          </c:extLst>
        </c:ser>
        <c:dLbls>
          <c:showLegendKey val="0"/>
          <c:showVal val="0"/>
          <c:showCatName val="0"/>
          <c:showSerName val="0"/>
          <c:showPercent val="0"/>
          <c:showBubbleSize val="0"/>
        </c:dLbls>
        <c:gapWidth val="150"/>
        <c:axId val="88173568"/>
        <c:axId val="881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013-439A-8430-293AF9CD5EBB}"/>
            </c:ext>
          </c:extLst>
        </c:ser>
        <c:dLbls>
          <c:showLegendKey val="0"/>
          <c:showVal val="0"/>
          <c:showCatName val="0"/>
          <c:showSerName val="0"/>
          <c:showPercent val="0"/>
          <c:showBubbleSize val="0"/>
        </c:dLbls>
        <c:marker val="1"/>
        <c:smooth val="0"/>
        <c:axId val="88173568"/>
        <c:axId val="88192128"/>
      </c:lineChart>
      <c:dateAx>
        <c:axId val="88173568"/>
        <c:scaling>
          <c:orientation val="minMax"/>
        </c:scaling>
        <c:delete val="1"/>
        <c:axPos val="b"/>
        <c:numFmt formatCode="ge" sourceLinked="1"/>
        <c:majorTickMark val="none"/>
        <c:minorTickMark val="none"/>
        <c:tickLblPos val="none"/>
        <c:crossAx val="88192128"/>
        <c:crosses val="autoZero"/>
        <c:auto val="1"/>
        <c:lblOffset val="100"/>
        <c:baseTimeUnit val="years"/>
      </c:dateAx>
      <c:valAx>
        <c:axId val="881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1.22</c:v>
                </c:pt>
                <c:pt idx="1">
                  <c:v>1.22</c:v>
                </c:pt>
                <c:pt idx="2">
                  <c:v>1.22</c:v>
                </c:pt>
                <c:pt idx="3">
                  <c:v>1.28</c:v>
                </c:pt>
                <c:pt idx="4">
                  <c:v>1.22</c:v>
                </c:pt>
              </c:numCache>
            </c:numRef>
          </c:val>
          <c:extLst xmlns:c16r2="http://schemas.microsoft.com/office/drawing/2015/06/chart">
            <c:ext xmlns:c16="http://schemas.microsoft.com/office/drawing/2014/chart" uri="{C3380CC4-5D6E-409C-BE32-E72D297353CC}">
              <c16:uniqueId val="{00000000-DB4F-4237-9FAC-CDA2A0DCDA4D}"/>
            </c:ext>
          </c:extLst>
        </c:ser>
        <c:dLbls>
          <c:showLegendKey val="0"/>
          <c:showVal val="0"/>
          <c:showCatName val="0"/>
          <c:showSerName val="0"/>
          <c:showPercent val="0"/>
          <c:showBubbleSize val="0"/>
        </c:dLbls>
        <c:gapWidth val="150"/>
        <c:axId val="98381184"/>
        <c:axId val="983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B4F-4237-9FAC-CDA2A0DCDA4D}"/>
            </c:ext>
          </c:extLst>
        </c:ser>
        <c:dLbls>
          <c:showLegendKey val="0"/>
          <c:showVal val="0"/>
          <c:showCatName val="0"/>
          <c:showSerName val="0"/>
          <c:showPercent val="0"/>
          <c:showBubbleSize val="0"/>
        </c:dLbls>
        <c:marker val="1"/>
        <c:smooth val="0"/>
        <c:axId val="98381184"/>
        <c:axId val="98395648"/>
      </c:lineChart>
      <c:dateAx>
        <c:axId val="98381184"/>
        <c:scaling>
          <c:orientation val="minMax"/>
        </c:scaling>
        <c:delete val="1"/>
        <c:axPos val="b"/>
        <c:numFmt formatCode="ge" sourceLinked="1"/>
        <c:majorTickMark val="none"/>
        <c:minorTickMark val="none"/>
        <c:tickLblPos val="none"/>
        <c:crossAx val="98395648"/>
        <c:crosses val="autoZero"/>
        <c:auto val="1"/>
        <c:lblOffset val="100"/>
        <c:baseTimeUnit val="years"/>
      </c:dateAx>
      <c:valAx>
        <c:axId val="98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248.79</c:v>
                </c:pt>
                <c:pt idx="1">
                  <c:v>168.63</c:v>
                </c:pt>
                <c:pt idx="2">
                  <c:v>136.05000000000001</c:v>
                </c:pt>
                <c:pt idx="3">
                  <c:v>136.35</c:v>
                </c:pt>
                <c:pt idx="4">
                  <c:v>132.55000000000001</c:v>
                </c:pt>
              </c:numCache>
            </c:numRef>
          </c:val>
          <c:extLst xmlns:c16r2="http://schemas.microsoft.com/office/drawing/2015/06/chart">
            <c:ext xmlns:c16="http://schemas.microsoft.com/office/drawing/2014/chart" uri="{C3380CC4-5D6E-409C-BE32-E72D297353CC}">
              <c16:uniqueId val="{00000000-4DF9-45D4-B61C-04E0341DE1AF}"/>
            </c:ext>
          </c:extLst>
        </c:ser>
        <c:dLbls>
          <c:showLegendKey val="0"/>
          <c:showVal val="0"/>
          <c:showCatName val="0"/>
          <c:showSerName val="0"/>
          <c:showPercent val="0"/>
          <c:showBubbleSize val="0"/>
        </c:dLbls>
        <c:gapWidth val="150"/>
        <c:axId val="98431360"/>
        <c:axId val="984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4DF9-45D4-B61C-04E0341DE1AF}"/>
            </c:ext>
          </c:extLst>
        </c:ser>
        <c:dLbls>
          <c:showLegendKey val="0"/>
          <c:showVal val="0"/>
          <c:showCatName val="0"/>
          <c:showSerName val="0"/>
          <c:showPercent val="0"/>
          <c:showBubbleSize val="0"/>
        </c:dLbls>
        <c:marker val="1"/>
        <c:smooth val="0"/>
        <c:axId val="98431360"/>
        <c:axId val="98433280"/>
      </c:lineChart>
      <c:dateAx>
        <c:axId val="98431360"/>
        <c:scaling>
          <c:orientation val="minMax"/>
        </c:scaling>
        <c:delete val="1"/>
        <c:axPos val="b"/>
        <c:numFmt formatCode="ge" sourceLinked="1"/>
        <c:majorTickMark val="none"/>
        <c:minorTickMark val="none"/>
        <c:tickLblPos val="none"/>
        <c:crossAx val="98433280"/>
        <c:crosses val="autoZero"/>
        <c:auto val="1"/>
        <c:lblOffset val="100"/>
        <c:baseTimeUnit val="years"/>
      </c:dateAx>
      <c:valAx>
        <c:axId val="9843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194.93</c:v>
                </c:pt>
                <c:pt idx="2">
                  <c:v>1267.46</c:v>
                </c:pt>
                <c:pt idx="3">
                  <c:v>41.06</c:v>
                </c:pt>
                <c:pt idx="4">
                  <c:v>57.84</c:v>
                </c:pt>
              </c:numCache>
            </c:numRef>
          </c:val>
          <c:extLst xmlns:c16r2="http://schemas.microsoft.com/office/drawing/2015/06/chart">
            <c:ext xmlns:c16="http://schemas.microsoft.com/office/drawing/2014/chart" uri="{C3380CC4-5D6E-409C-BE32-E72D297353CC}">
              <c16:uniqueId val="{00000000-99E3-411C-A1C1-2D9D301FA4C4}"/>
            </c:ext>
          </c:extLst>
        </c:ser>
        <c:dLbls>
          <c:showLegendKey val="0"/>
          <c:showVal val="0"/>
          <c:showCatName val="0"/>
          <c:showSerName val="0"/>
          <c:showPercent val="0"/>
          <c:showBubbleSize val="0"/>
        </c:dLbls>
        <c:gapWidth val="150"/>
        <c:axId val="98153216"/>
        <c:axId val="981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9E3-411C-A1C1-2D9D301FA4C4}"/>
            </c:ext>
          </c:extLst>
        </c:ser>
        <c:dLbls>
          <c:showLegendKey val="0"/>
          <c:showVal val="0"/>
          <c:showCatName val="0"/>
          <c:showSerName val="0"/>
          <c:showPercent val="0"/>
          <c:showBubbleSize val="0"/>
        </c:dLbls>
        <c:marker val="1"/>
        <c:smooth val="0"/>
        <c:axId val="98153216"/>
        <c:axId val="98155136"/>
      </c:lineChart>
      <c:dateAx>
        <c:axId val="98153216"/>
        <c:scaling>
          <c:orientation val="minMax"/>
        </c:scaling>
        <c:delete val="1"/>
        <c:axPos val="b"/>
        <c:numFmt formatCode="ge" sourceLinked="1"/>
        <c:majorTickMark val="none"/>
        <c:minorTickMark val="none"/>
        <c:tickLblPos val="none"/>
        <c:crossAx val="98155136"/>
        <c:crosses val="autoZero"/>
        <c:auto val="1"/>
        <c:lblOffset val="100"/>
        <c:baseTimeUnit val="years"/>
      </c:dateAx>
      <c:valAx>
        <c:axId val="9815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673.08</c:v>
                </c:pt>
                <c:pt idx="1">
                  <c:v>656.96</c:v>
                </c:pt>
                <c:pt idx="2">
                  <c:v>618.11</c:v>
                </c:pt>
                <c:pt idx="3">
                  <c:v>574.86</c:v>
                </c:pt>
                <c:pt idx="4">
                  <c:v>522.96</c:v>
                </c:pt>
              </c:numCache>
            </c:numRef>
          </c:val>
          <c:extLst xmlns:c16r2="http://schemas.microsoft.com/office/drawing/2015/06/chart">
            <c:ext xmlns:c16="http://schemas.microsoft.com/office/drawing/2014/chart" uri="{C3380CC4-5D6E-409C-BE32-E72D297353CC}">
              <c16:uniqueId val="{00000000-00A6-452C-AFCE-4E176CDF0382}"/>
            </c:ext>
          </c:extLst>
        </c:ser>
        <c:dLbls>
          <c:showLegendKey val="0"/>
          <c:showVal val="0"/>
          <c:showCatName val="0"/>
          <c:showSerName val="0"/>
          <c:showPercent val="0"/>
          <c:showBubbleSize val="0"/>
        </c:dLbls>
        <c:gapWidth val="150"/>
        <c:axId val="98198656"/>
        <c:axId val="982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00A6-452C-AFCE-4E176CDF0382}"/>
            </c:ext>
          </c:extLst>
        </c:ser>
        <c:dLbls>
          <c:showLegendKey val="0"/>
          <c:showVal val="0"/>
          <c:showCatName val="0"/>
          <c:showSerName val="0"/>
          <c:showPercent val="0"/>
          <c:showBubbleSize val="0"/>
        </c:dLbls>
        <c:marker val="1"/>
        <c:smooth val="0"/>
        <c:axId val="98198656"/>
        <c:axId val="98200576"/>
      </c:lineChart>
      <c:dateAx>
        <c:axId val="98198656"/>
        <c:scaling>
          <c:orientation val="minMax"/>
        </c:scaling>
        <c:delete val="1"/>
        <c:axPos val="b"/>
        <c:numFmt formatCode="ge" sourceLinked="1"/>
        <c:majorTickMark val="none"/>
        <c:minorTickMark val="none"/>
        <c:tickLblPos val="none"/>
        <c:crossAx val="98200576"/>
        <c:crosses val="autoZero"/>
        <c:auto val="1"/>
        <c:lblOffset val="100"/>
        <c:baseTimeUnit val="years"/>
      </c:dateAx>
      <c:valAx>
        <c:axId val="9820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95.83</c:v>
                </c:pt>
                <c:pt idx="1">
                  <c:v>90.96</c:v>
                </c:pt>
                <c:pt idx="2">
                  <c:v>94.82</c:v>
                </c:pt>
                <c:pt idx="3">
                  <c:v>88.56</c:v>
                </c:pt>
                <c:pt idx="4">
                  <c:v>87.58</c:v>
                </c:pt>
              </c:numCache>
            </c:numRef>
          </c:val>
          <c:extLst xmlns:c16r2="http://schemas.microsoft.com/office/drawing/2015/06/chart">
            <c:ext xmlns:c16="http://schemas.microsoft.com/office/drawing/2014/chart" uri="{C3380CC4-5D6E-409C-BE32-E72D297353CC}">
              <c16:uniqueId val="{00000000-C9EC-43C7-AB0B-28D211A89268}"/>
            </c:ext>
          </c:extLst>
        </c:ser>
        <c:dLbls>
          <c:showLegendKey val="0"/>
          <c:showVal val="0"/>
          <c:showCatName val="0"/>
          <c:showSerName val="0"/>
          <c:showPercent val="0"/>
          <c:showBubbleSize val="0"/>
        </c:dLbls>
        <c:gapWidth val="150"/>
        <c:axId val="98227712"/>
        <c:axId val="982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C9EC-43C7-AB0B-28D211A89268}"/>
            </c:ext>
          </c:extLst>
        </c:ser>
        <c:dLbls>
          <c:showLegendKey val="0"/>
          <c:showVal val="0"/>
          <c:showCatName val="0"/>
          <c:showSerName val="0"/>
          <c:showPercent val="0"/>
          <c:showBubbleSize val="0"/>
        </c:dLbls>
        <c:marker val="1"/>
        <c:smooth val="0"/>
        <c:axId val="98227712"/>
        <c:axId val="98229632"/>
      </c:lineChart>
      <c:dateAx>
        <c:axId val="98227712"/>
        <c:scaling>
          <c:orientation val="minMax"/>
        </c:scaling>
        <c:delete val="1"/>
        <c:axPos val="b"/>
        <c:numFmt formatCode="ge" sourceLinked="1"/>
        <c:majorTickMark val="none"/>
        <c:minorTickMark val="none"/>
        <c:tickLblPos val="none"/>
        <c:crossAx val="98229632"/>
        <c:crosses val="autoZero"/>
        <c:auto val="1"/>
        <c:lblOffset val="100"/>
        <c:baseTimeUnit val="years"/>
      </c:dateAx>
      <c:valAx>
        <c:axId val="982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322.97000000000003</c:v>
                </c:pt>
                <c:pt idx="1">
                  <c:v>342.05</c:v>
                </c:pt>
                <c:pt idx="2">
                  <c:v>327.69</c:v>
                </c:pt>
                <c:pt idx="3">
                  <c:v>350.88</c:v>
                </c:pt>
                <c:pt idx="4">
                  <c:v>359.95</c:v>
                </c:pt>
              </c:numCache>
            </c:numRef>
          </c:val>
          <c:extLst xmlns:c16r2="http://schemas.microsoft.com/office/drawing/2015/06/chart">
            <c:ext xmlns:c16="http://schemas.microsoft.com/office/drawing/2014/chart" uri="{C3380CC4-5D6E-409C-BE32-E72D297353CC}">
              <c16:uniqueId val="{00000000-3E35-46BD-831F-A7E9F50E32EE}"/>
            </c:ext>
          </c:extLst>
        </c:ser>
        <c:dLbls>
          <c:showLegendKey val="0"/>
          <c:showVal val="0"/>
          <c:showCatName val="0"/>
          <c:showSerName val="0"/>
          <c:showPercent val="0"/>
          <c:showBubbleSize val="0"/>
        </c:dLbls>
        <c:gapWidth val="150"/>
        <c:axId val="98334592"/>
        <c:axId val="983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3E35-46BD-831F-A7E9F50E32EE}"/>
            </c:ext>
          </c:extLst>
        </c:ser>
        <c:dLbls>
          <c:showLegendKey val="0"/>
          <c:showVal val="0"/>
          <c:showCatName val="0"/>
          <c:showSerName val="0"/>
          <c:showPercent val="0"/>
          <c:showBubbleSize val="0"/>
        </c:dLbls>
        <c:marker val="1"/>
        <c:smooth val="0"/>
        <c:axId val="98334592"/>
        <c:axId val="98340864"/>
      </c:lineChart>
      <c:dateAx>
        <c:axId val="98334592"/>
        <c:scaling>
          <c:orientation val="minMax"/>
        </c:scaling>
        <c:delete val="1"/>
        <c:axPos val="b"/>
        <c:numFmt formatCode="ge" sourceLinked="1"/>
        <c:majorTickMark val="none"/>
        <c:minorTickMark val="none"/>
        <c:tickLblPos val="none"/>
        <c:crossAx val="98340864"/>
        <c:crosses val="autoZero"/>
        <c:auto val="1"/>
        <c:lblOffset val="100"/>
        <c:baseTimeUnit val="years"/>
      </c:dateAx>
      <c:valAx>
        <c:axId val="983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羅臼町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5231</v>
      </c>
      <c r="AM8" s="59"/>
      <c r="AN8" s="59"/>
      <c r="AO8" s="59"/>
      <c r="AP8" s="59"/>
      <c r="AQ8" s="59"/>
      <c r="AR8" s="59"/>
      <c r="AS8" s="59"/>
      <c r="AT8" s="50">
        <f>データ!$S$6</f>
        <v>397.72</v>
      </c>
      <c r="AU8" s="51"/>
      <c r="AV8" s="51"/>
      <c r="AW8" s="51"/>
      <c r="AX8" s="51"/>
      <c r="AY8" s="51"/>
      <c r="AZ8" s="51"/>
      <c r="BA8" s="51"/>
      <c r="BB8" s="52">
        <f>データ!$T$6</f>
        <v>13.15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37.32</v>
      </c>
      <c r="J10" s="51"/>
      <c r="K10" s="51"/>
      <c r="L10" s="51"/>
      <c r="M10" s="51"/>
      <c r="N10" s="51"/>
      <c r="O10" s="62"/>
      <c r="P10" s="52">
        <f>データ!$P$6</f>
        <v>98.98</v>
      </c>
      <c r="Q10" s="52"/>
      <c r="R10" s="52"/>
      <c r="S10" s="52"/>
      <c r="T10" s="52"/>
      <c r="U10" s="52"/>
      <c r="V10" s="52"/>
      <c r="W10" s="59">
        <f>データ!$Q$6</f>
        <v>6360</v>
      </c>
      <c r="X10" s="59"/>
      <c r="Y10" s="59"/>
      <c r="Z10" s="59"/>
      <c r="AA10" s="59"/>
      <c r="AB10" s="59"/>
      <c r="AC10" s="59"/>
      <c r="AD10" s="2"/>
      <c r="AE10" s="2"/>
      <c r="AF10" s="2"/>
      <c r="AG10" s="2"/>
      <c r="AH10" s="4"/>
      <c r="AI10" s="4"/>
      <c r="AJ10" s="4"/>
      <c r="AK10" s="4"/>
      <c r="AL10" s="59">
        <f>データ!$U$6</f>
        <v>5058</v>
      </c>
      <c r="AM10" s="59"/>
      <c r="AN10" s="59"/>
      <c r="AO10" s="59"/>
      <c r="AP10" s="59"/>
      <c r="AQ10" s="59"/>
      <c r="AR10" s="59"/>
      <c r="AS10" s="59"/>
      <c r="AT10" s="50">
        <f>データ!$V$6</f>
        <v>5.8</v>
      </c>
      <c r="AU10" s="51"/>
      <c r="AV10" s="51"/>
      <c r="AW10" s="51"/>
      <c r="AX10" s="51"/>
      <c r="AY10" s="51"/>
      <c r="AZ10" s="51"/>
      <c r="BA10" s="51"/>
      <c r="BB10" s="52">
        <f>データ!$W$6</f>
        <v>872.07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JPZW1N5VH30U1EciZfTmQaegu8sxriALtAyYQzLqoCE0311dYLaoQ6K56RKDlyfikn2gLdek5Iq6ZDgBywksw==" saltValue="XYSoC99SplaHF/QMKl+nJ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16942</v>
      </c>
      <c r="D6" s="33">
        <f t="shared" si="3"/>
        <v>46</v>
      </c>
      <c r="E6" s="33">
        <f t="shared" si="3"/>
        <v>1</v>
      </c>
      <c r="F6" s="33">
        <f t="shared" si="3"/>
        <v>0</v>
      </c>
      <c r="G6" s="33">
        <f t="shared" si="3"/>
        <v>1</v>
      </c>
      <c r="H6" s="33" t="str">
        <f t="shared" si="3"/>
        <v>北海道　羅臼町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37.32</v>
      </c>
      <c r="P6" s="34">
        <f t="shared" si="3"/>
        <v>98.98</v>
      </c>
      <c r="Q6" s="34">
        <f t="shared" si="3"/>
        <v>6360</v>
      </c>
      <c r="R6" s="34">
        <f t="shared" si="3"/>
        <v>5231</v>
      </c>
      <c r="S6" s="34">
        <f t="shared" si="3"/>
        <v>397.72</v>
      </c>
      <c r="T6" s="34">
        <f t="shared" si="3"/>
        <v>13.15</v>
      </c>
      <c r="U6" s="34">
        <f t="shared" si="3"/>
        <v>5058</v>
      </c>
      <c r="V6" s="34">
        <f t="shared" si="3"/>
        <v>5.8</v>
      </c>
      <c r="W6" s="34">
        <f t="shared" si="3"/>
        <v>872.07</v>
      </c>
      <c r="X6" s="35">
        <f>IF(X7="",NA(),X7)</f>
        <v>113.32</v>
      </c>
      <c r="Y6" s="35">
        <f t="shared" ref="Y6:AG6" si="4">IF(Y7="",NA(),Y7)</f>
        <v>107.74</v>
      </c>
      <c r="Z6" s="35">
        <f t="shared" si="4"/>
        <v>136.15</v>
      </c>
      <c r="AA6" s="35">
        <f t="shared" si="4"/>
        <v>108.79</v>
      </c>
      <c r="AB6" s="35">
        <f t="shared" si="4"/>
        <v>109.43</v>
      </c>
      <c r="AC6" s="35">
        <f t="shared" si="4"/>
        <v>105.53</v>
      </c>
      <c r="AD6" s="35">
        <f t="shared" si="4"/>
        <v>107.2</v>
      </c>
      <c r="AE6" s="35">
        <f t="shared" si="4"/>
        <v>106.62</v>
      </c>
      <c r="AF6" s="35">
        <f t="shared" si="4"/>
        <v>107.95</v>
      </c>
      <c r="AG6" s="35">
        <f t="shared" si="4"/>
        <v>104.47</v>
      </c>
      <c r="AH6" s="34" t="str">
        <f>IF(AH7="","",IF(AH7="-","【-】","【"&amp;SUBSTITUTE(TEXT(AH7,"#,##0.00"),"-","△")&amp;"】"))</f>
        <v>【113.39】</v>
      </c>
      <c r="AI6" s="35">
        <f>IF(AI7="",NA(),AI7)</f>
        <v>248.79</v>
      </c>
      <c r="AJ6" s="35">
        <f t="shared" ref="AJ6:AR6" si="5">IF(AJ7="",NA(),AJ7)</f>
        <v>168.63</v>
      </c>
      <c r="AK6" s="35">
        <f t="shared" si="5"/>
        <v>136.05000000000001</v>
      </c>
      <c r="AL6" s="35">
        <f t="shared" si="5"/>
        <v>136.35</v>
      </c>
      <c r="AM6" s="35">
        <f t="shared" si="5"/>
        <v>132.55000000000001</v>
      </c>
      <c r="AN6" s="35">
        <f t="shared" si="5"/>
        <v>28.31</v>
      </c>
      <c r="AO6" s="35">
        <f t="shared" si="5"/>
        <v>13.46</v>
      </c>
      <c r="AP6" s="35">
        <f t="shared" si="5"/>
        <v>12.59</v>
      </c>
      <c r="AQ6" s="35">
        <f t="shared" si="5"/>
        <v>12.44</v>
      </c>
      <c r="AR6" s="35">
        <f t="shared" si="5"/>
        <v>16.399999999999999</v>
      </c>
      <c r="AS6" s="34" t="str">
        <f>IF(AS7="","",IF(AS7="-","【-】","【"&amp;SUBSTITUTE(TEXT(AS7,"#,##0.00"),"-","△")&amp;"】"))</f>
        <v>【0.85】</v>
      </c>
      <c r="AT6" s="35" t="str">
        <f>IF(AT7="",NA(),AT7)</f>
        <v>-</v>
      </c>
      <c r="AU6" s="35">
        <f t="shared" ref="AU6:BC6" si="6">IF(AU7="",NA(),AU7)</f>
        <v>194.93</v>
      </c>
      <c r="AV6" s="35">
        <f t="shared" si="6"/>
        <v>1267.46</v>
      </c>
      <c r="AW6" s="35">
        <f t="shared" si="6"/>
        <v>41.06</v>
      </c>
      <c r="AX6" s="35">
        <f t="shared" si="6"/>
        <v>57.84</v>
      </c>
      <c r="AY6" s="35">
        <f t="shared" si="6"/>
        <v>1164.51</v>
      </c>
      <c r="AZ6" s="35">
        <f t="shared" si="6"/>
        <v>434.72</v>
      </c>
      <c r="BA6" s="35">
        <f t="shared" si="6"/>
        <v>416.14</v>
      </c>
      <c r="BB6" s="35">
        <f t="shared" si="6"/>
        <v>371.89</v>
      </c>
      <c r="BC6" s="35">
        <f t="shared" si="6"/>
        <v>293.23</v>
      </c>
      <c r="BD6" s="34" t="str">
        <f>IF(BD7="","",IF(BD7="-","【-】","【"&amp;SUBSTITUTE(TEXT(BD7,"#,##0.00"),"-","△")&amp;"】"))</f>
        <v>【264.34】</v>
      </c>
      <c r="BE6" s="35">
        <f>IF(BE7="",NA(),BE7)</f>
        <v>673.08</v>
      </c>
      <c r="BF6" s="35">
        <f t="shared" ref="BF6:BN6" si="7">IF(BF7="",NA(),BF7)</f>
        <v>656.96</v>
      </c>
      <c r="BG6" s="35">
        <f t="shared" si="7"/>
        <v>618.11</v>
      </c>
      <c r="BH6" s="35">
        <f t="shared" si="7"/>
        <v>574.86</v>
      </c>
      <c r="BI6" s="35">
        <f t="shared" si="7"/>
        <v>522.96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95.83</v>
      </c>
      <c r="BQ6" s="35">
        <f t="shared" ref="BQ6:BY6" si="8">IF(BQ7="",NA(),BQ7)</f>
        <v>90.96</v>
      </c>
      <c r="BR6" s="35">
        <f t="shared" si="8"/>
        <v>94.82</v>
      </c>
      <c r="BS6" s="35">
        <f t="shared" si="8"/>
        <v>88.56</v>
      </c>
      <c r="BT6" s="35">
        <f t="shared" si="8"/>
        <v>87.58</v>
      </c>
      <c r="BU6" s="35">
        <f t="shared" si="8"/>
        <v>90.64</v>
      </c>
      <c r="BV6" s="35">
        <f t="shared" si="8"/>
        <v>93.66</v>
      </c>
      <c r="BW6" s="35">
        <f t="shared" si="8"/>
        <v>92.76</v>
      </c>
      <c r="BX6" s="35">
        <f t="shared" si="8"/>
        <v>93.28</v>
      </c>
      <c r="BY6" s="35">
        <f t="shared" si="8"/>
        <v>87.51</v>
      </c>
      <c r="BZ6" s="34" t="str">
        <f>IF(BZ7="","",IF(BZ7="-","【-】","【"&amp;SUBSTITUTE(TEXT(BZ7,"#,##0.00"),"-","△")&amp;"】"))</f>
        <v>【104.36】</v>
      </c>
      <c r="CA6" s="35">
        <f>IF(CA7="",NA(),CA7)</f>
        <v>322.97000000000003</v>
      </c>
      <c r="CB6" s="35">
        <f t="shared" ref="CB6:CJ6" si="9">IF(CB7="",NA(),CB7)</f>
        <v>342.05</v>
      </c>
      <c r="CC6" s="35">
        <f t="shared" si="9"/>
        <v>327.69</v>
      </c>
      <c r="CD6" s="35">
        <f t="shared" si="9"/>
        <v>350.88</v>
      </c>
      <c r="CE6" s="35">
        <f t="shared" si="9"/>
        <v>359.95</v>
      </c>
      <c r="CF6" s="35">
        <f t="shared" si="9"/>
        <v>213.52</v>
      </c>
      <c r="CG6" s="35">
        <f t="shared" si="9"/>
        <v>208.21</v>
      </c>
      <c r="CH6" s="35">
        <f t="shared" si="9"/>
        <v>208.67</v>
      </c>
      <c r="CI6" s="35">
        <f t="shared" si="9"/>
        <v>208.29</v>
      </c>
      <c r="CJ6" s="35">
        <f t="shared" si="9"/>
        <v>218.42</v>
      </c>
      <c r="CK6" s="34" t="str">
        <f>IF(CK7="","",IF(CK7="-","【-】","【"&amp;SUBSTITUTE(TEXT(CK7,"#,##0.00"),"-","△")&amp;"】"))</f>
        <v>【165.71】</v>
      </c>
      <c r="CL6" s="35">
        <f>IF(CL7="",NA(),CL7)</f>
        <v>68.03</v>
      </c>
      <c r="CM6" s="35">
        <f t="shared" ref="CM6:CU6" si="10">IF(CM7="",NA(),CM7)</f>
        <v>67.27</v>
      </c>
      <c r="CN6" s="35">
        <f t="shared" si="10"/>
        <v>68.17</v>
      </c>
      <c r="CO6" s="35">
        <f t="shared" si="10"/>
        <v>64.41</v>
      </c>
      <c r="CP6" s="35">
        <f t="shared" si="10"/>
        <v>70.739999999999995</v>
      </c>
      <c r="CQ6" s="35">
        <f t="shared" si="10"/>
        <v>49.77</v>
      </c>
      <c r="CR6" s="35">
        <f t="shared" si="10"/>
        <v>49.22</v>
      </c>
      <c r="CS6" s="35">
        <f t="shared" si="10"/>
        <v>49.08</v>
      </c>
      <c r="CT6" s="35">
        <f t="shared" si="10"/>
        <v>49.32</v>
      </c>
      <c r="CU6" s="35">
        <f t="shared" si="10"/>
        <v>50.24</v>
      </c>
      <c r="CV6" s="34" t="str">
        <f>IF(CV7="","",IF(CV7="-","【-】","【"&amp;SUBSTITUTE(TEXT(CV7,"#,##0.00"),"-","△")&amp;"】"))</f>
        <v>【60.41】</v>
      </c>
      <c r="CW6" s="35">
        <f>IF(CW7="",NA(),CW7)</f>
        <v>49.97</v>
      </c>
      <c r="CX6" s="35">
        <f t="shared" ref="CX6:DF6" si="11">IF(CX7="",NA(),CX7)</f>
        <v>47.15</v>
      </c>
      <c r="CY6" s="35">
        <f t="shared" si="11"/>
        <v>44.79</v>
      </c>
      <c r="CZ6" s="35">
        <f t="shared" si="11"/>
        <v>45.86</v>
      </c>
      <c r="DA6" s="35">
        <f t="shared" si="11"/>
        <v>40.25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56.71</v>
      </c>
      <c r="DI6" s="35">
        <f t="shared" ref="DI6:DQ6" si="12">IF(DI7="",NA(),DI7)</f>
        <v>57.29</v>
      </c>
      <c r="DJ6" s="35">
        <f t="shared" si="12"/>
        <v>59.12</v>
      </c>
      <c r="DK6" s="35">
        <f t="shared" si="12"/>
        <v>61.07</v>
      </c>
      <c r="DL6" s="35">
        <f t="shared" si="12"/>
        <v>61.75</v>
      </c>
      <c r="DM6" s="35">
        <f t="shared" si="12"/>
        <v>36.43</v>
      </c>
      <c r="DN6" s="35">
        <f t="shared" si="12"/>
        <v>46.12</v>
      </c>
      <c r="DO6" s="35">
        <f t="shared" si="12"/>
        <v>47.44</v>
      </c>
      <c r="DP6" s="35">
        <f t="shared" si="12"/>
        <v>48.3</v>
      </c>
      <c r="DQ6" s="35">
        <f t="shared" si="12"/>
        <v>45.14</v>
      </c>
      <c r="DR6" s="34" t="str">
        <f>IF(DR7="","",IF(DR7="-","【-】","【"&amp;SUBSTITUTE(TEXT(DR7,"#,##0.00"),"-","△")&amp;"】"))</f>
        <v>【48.12】</v>
      </c>
      <c r="DS6" s="35">
        <f>IF(DS7="",NA(),DS7)</f>
        <v>1.22</v>
      </c>
      <c r="DT6" s="35">
        <f t="shared" ref="DT6:EB6" si="13">IF(DT7="",NA(),DT7)</f>
        <v>1.22</v>
      </c>
      <c r="DU6" s="35">
        <f t="shared" si="13"/>
        <v>1.22</v>
      </c>
      <c r="DV6" s="35">
        <f t="shared" si="13"/>
        <v>1.28</v>
      </c>
      <c r="DW6" s="35">
        <f t="shared" si="13"/>
        <v>1.22</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16942</v>
      </c>
      <c r="D7" s="37">
        <v>46</v>
      </c>
      <c r="E7" s="37">
        <v>1</v>
      </c>
      <c r="F7" s="37">
        <v>0</v>
      </c>
      <c r="G7" s="37">
        <v>1</v>
      </c>
      <c r="H7" s="37" t="s">
        <v>105</v>
      </c>
      <c r="I7" s="37" t="s">
        <v>106</v>
      </c>
      <c r="J7" s="37" t="s">
        <v>107</v>
      </c>
      <c r="K7" s="37" t="s">
        <v>108</v>
      </c>
      <c r="L7" s="37" t="s">
        <v>109</v>
      </c>
      <c r="M7" s="37" t="s">
        <v>110</v>
      </c>
      <c r="N7" s="38" t="s">
        <v>111</v>
      </c>
      <c r="O7" s="38">
        <v>37.32</v>
      </c>
      <c r="P7" s="38">
        <v>98.98</v>
      </c>
      <c r="Q7" s="38">
        <v>6360</v>
      </c>
      <c r="R7" s="38">
        <v>5231</v>
      </c>
      <c r="S7" s="38">
        <v>397.72</v>
      </c>
      <c r="T7" s="38">
        <v>13.15</v>
      </c>
      <c r="U7" s="38">
        <v>5058</v>
      </c>
      <c r="V7" s="38">
        <v>5.8</v>
      </c>
      <c r="W7" s="38">
        <v>872.07</v>
      </c>
      <c r="X7" s="38">
        <v>113.32</v>
      </c>
      <c r="Y7" s="38">
        <v>107.74</v>
      </c>
      <c r="Z7" s="38">
        <v>136.15</v>
      </c>
      <c r="AA7" s="38">
        <v>108.79</v>
      </c>
      <c r="AB7" s="38">
        <v>109.43</v>
      </c>
      <c r="AC7" s="38">
        <v>105.53</v>
      </c>
      <c r="AD7" s="38">
        <v>107.2</v>
      </c>
      <c r="AE7" s="38">
        <v>106.62</v>
      </c>
      <c r="AF7" s="38">
        <v>107.95</v>
      </c>
      <c r="AG7" s="38">
        <v>104.47</v>
      </c>
      <c r="AH7" s="38">
        <v>113.39</v>
      </c>
      <c r="AI7" s="38">
        <v>248.79</v>
      </c>
      <c r="AJ7" s="38">
        <v>168.63</v>
      </c>
      <c r="AK7" s="38">
        <v>136.05000000000001</v>
      </c>
      <c r="AL7" s="38">
        <v>136.35</v>
      </c>
      <c r="AM7" s="38">
        <v>132.55000000000001</v>
      </c>
      <c r="AN7" s="38">
        <v>28.31</v>
      </c>
      <c r="AO7" s="38">
        <v>13.46</v>
      </c>
      <c r="AP7" s="38">
        <v>12.59</v>
      </c>
      <c r="AQ7" s="38">
        <v>12.44</v>
      </c>
      <c r="AR7" s="38">
        <v>16.399999999999999</v>
      </c>
      <c r="AS7" s="38">
        <v>0.85</v>
      </c>
      <c r="AT7" s="38" t="s">
        <v>111</v>
      </c>
      <c r="AU7" s="38">
        <v>194.93</v>
      </c>
      <c r="AV7" s="38">
        <v>1267.46</v>
      </c>
      <c r="AW7" s="38">
        <v>41.06</v>
      </c>
      <c r="AX7" s="38">
        <v>57.84</v>
      </c>
      <c r="AY7" s="38">
        <v>1164.51</v>
      </c>
      <c r="AZ7" s="38">
        <v>434.72</v>
      </c>
      <c r="BA7" s="38">
        <v>416.14</v>
      </c>
      <c r="BB7" s="38">
        <v>371.89</v>
      </c>
      <c r="BC7" s="38">
        <v>293.23</v>
      </c>
      <c r="BD7" s="38">
        <v>264.33999999999997</v>
      </c>
      <c r="BE7" s="38">
        <v>673.08</v>
      </c>
      <c r="BF7" s="38">
        <v>656.96</v>
      </c>
      <c r="BG7" s="38">
        <v>618.11</v>
      </c>
      <c r="BH7" s="38">
        <v>574.86</v>
      </c>
      <c r="BI7" s="38">
        <v>522.96</v>
      </c>
      <c r="BJ7" s="38">
        <v>498.27</v>
      </c>
      <c r="BK7" s="38">
        <v>495.76</v>
      </c>
      <c r="BL7" s="38">
        <v>487.22</v>
      </c>
      <c r="BM7" s="38">
        <v>483.11</v>
      </c>
      <c r="BN7" s="38">
        <v>542.29999999999995</v>
      </c>
      <c r="BO7" s="38">
        <v>274.27</v>
      </c>
      <c r="BP7" s="38">
        <v>95.83</v>
      </c>
      <c r="BQ7" s="38">
        <v>90.96</v>
      </c>
      <c r="BR7" s="38">
        <v>94.82</v>
      </c>
      <c r="BS7" s="38">
        <v>88.56</v>
      </c>
      <c r="BT7" s="38">
        <v>87.58</v>
      </c>
      <c r="BU7" s="38">
        <v>90.64</v>
      </c>
      <c r="BV7" s="38">
        <v>93.66</v>
      </c>
      <c r="BW7" s="38">
        <v>92.76</v>
      </c>
      <c r="BX7" s="38">
        <v>93.28</v>
      </c>
      <c r="BY7" s="38">
        <v>87.51</v>
      </c>
      <c r="BZ7" s="38">
        <v>104.36</v>
      </c>
      <c r="CA7" s="38">
        <v>322.97000000000003</v>
      </c>
      <c r="CB7" s="38">
        <v>342.05</v>
      </c>
      <c r="CC7" s="38">
        <v>327.69</v>
      </c>
      <c r="CD7" s="38">
        <v>350.88</v>
      </c>
      <c r="CE7" s="38">
        <v>359.95</v>
      </c>
      <c r="CF7" s="38">
        <v>213.52</v>
      </c>
      <c r="CG7" s="38">
        <v>208.21</v>
      </c>
      <c r="CH7" s="38">
        <v>208.67</v>
      </c>
      <c r="CI7" s="38">
        <v>208.29</v>
      </c>
      <c r="CJ7" s="38">
        <v>218.42</v>
      </c>
      <c r="CK7" s="38">
        <v>165.71</v>
      </c>
      <c r="CL7" s="38">
        <v>68.03</v>
      </c>
      <c r="CM7" s="38">
        <v>67.27</v>
      </c>
      <c r="CN7" s="38">
        <v>68.17</v>
      </c>
      <c r="CO7" s="38">
        <v>64.41</v>
      </c>
      <c r="CP7" s="38">
        <v>70.739999999999995</v>
      </c>
      <c r="CQ7" s="38">
        <v>49.77</v>
      </c>
      <c r="CR7" s="38">
        <v>49.22</v>
      </c>
      <c r="CS7" s="38">
        <v>49.08</v>
      </c>
      <c r="CT7" s="38">
        <v>49.32</v>
      </c>
      <c r="CU7" s="38">
        <v>50.24</v>
      </c>
      <c r="CV7" s="38">
        <v>60.41</v>
      </c>
      <c r="CW7" s="38">
        <v>49.97</v>
      </c>
      <c r="CX7" s="38">
        <v>47.15</v>
      </c>
      <c r="CY7" s="38">
        <v>44.79</v>
      </c>
      <c r="CZ7" s="38">
        <v>45.86</v>
      </c>
      <c r="DA7" s="38">
        <v>40.25</v>
      </c>
      <c r="DB7" s="38">
        <v>79.98</v>
      </c>
      <c r="DC7" s="38">
        <v>79.48</v>
      </c>
      <c r="DD7" s="38">
        <v>79.3</v>
      </c>
      <c r="DE7" s="38">
        <v>79.34</v>
      </c>
      <c r="DF7" s="38">
        <v>78.650000000000006</v>
      </c>
      <c r="DG7" s="38">
        <v>89.93</v>
      </c>
      <c r="DH7" s="38">
        <v>56.71</v>
      </c>
      <c r="DI7" s="38">
        <v>57.29</v>
      </c>
      <c r="DJ7" s="38">
        <v>59.12</v>
      </c>
      <c r="DK7" s="38">
        <v>61.07</v>
      </c>
      <c r="DL7" s="38">
        <v>61.75</v>
      </c>
      <c r="DM7" s="38">
        <v>36.43</v>
      </c>
      <c r="DN7" s="38">
        <v>46.12</v>
      </c>
      <c r="DO7" s="38">
        <v>47.44</v>
      </c>
      <c r="DP7" s="38">
        <v>48.3</v>
      </c>
      <c r="DQ7" s="38">
        <v>45.14</v>
      </c>
      <c r="DR7" s="38">
        <v>48.12</v>
      </c>
      <c r="DS7" s="38">
        <v>1.22</v>
      </c>
      <c r="DT7" s="38">
        <v>1.22</v>
      </c>
      <c r="DU7" s="38">
        <v>1.22</v>
      </c>
      <c r="DV7" s="38">
        <v>1.28</v>
      </c>
      <c r="DW7" s="38">
        <v>1.22</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owner</cp:lastModifiedBy>
  <cp:lastPrinted>2019-01-17T07:47:37Z</cp:lastPrinted>
  <dcterms:created xsi:type="dcterms:W3CDTF">2018-12-03T08:25:26Z</dcterms:created>
  <dcterms:modified xsi:type="dcterms:W3CDTF">2019-01-17T07:56:52Z</dcterms:modified>
</cp:coreProperties>
</file>