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mc:AlternateContent xmlns:mc="http://schemas.openxmlformats.org/markup-compatibility/2006">
    <mc:Choice Requires="x15">
      <x15ac:absPath xmlns:x15ac="http://schemas.microsoft.com/office/spreadsheetml/2010/11/ac" url="\\Lgraususrv3\r02_sec07\【水道担当】\②水道施設\"/>
    </mc:Choice>
  </mc:AlternateContent>
  <xr:revisionPtr revIDLastSave="0" documentId="8_{4EA8B8F3-0E21-4AD8-8721-59C9AC45E072}" xr6:coauthVersionLast="36" xr6:coauthVersionMax="36" xr10:uidLastSave="{00000000-0000-0000-0000-000000000000}"/>
  <workbookProtection workbookAlgorithmName="SHA-512" workbookHashValue="nVC6CdhedK+JswkFlYcGnGF+65uzNMg0Gibe4wOhGf8Va8DuCMTfNjHwQLv9FWBkegQODKMLFkDXZ6/Mdy5Ycw==" workbookSaltValue="VgpeZmwUBFIEGIzxKYbjDA==" workbookSpinCount="100000" lockStructure="1"/>
  <bookViews>
    <workbookView xWindow="0" yWindow="0" windowWidth="20490" windowHeight="670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<sst xmlns="http://schemas.openxmlformats.org/spreadsheetml/2006/main" count="220" uniqueCount="108">
  <si>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</si>
  <si>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</si>
  <si>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</si>
  <si>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</si>
  <si>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</si>
  <si>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</si>
  <si>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</si>
  <si>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</si>
  <si>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</si>
  <si>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</si>
  <si>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</si>
  <si>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</si>
  <si>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</si>
  <si>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</si>
  <si>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</si>
  <si>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</si>
  <si>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</si>
  <si>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</si>
  <si>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</si>
  <si>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</si>
  <si>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</si>
  <si>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</si>
  <si>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</si>
  <si>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</si>
  <si>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</si>
  <si>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</si>
  <si>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</si>
  <si>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</si>
  <si>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</si>
  <si>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</si>
  <si>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</si>
  <si>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</si>
  <si>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</si>
  <si>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</si>
  <si>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</si>
  <si>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</si>
  <si>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</si>
  <si>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</si>
  <si>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</si>
  <si>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</si>
  <si>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</si>
  <si>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</si>
  <si>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</si>
  <si>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</si>
  <si>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</si>
  <si>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</si>
  <si>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</si>
  <si>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</si>
  <si>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</si>
  <si>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</si>
  <si>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</si>
  <si>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</si>
  <si>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</si>
  <si>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</si>
  <si>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</si>
  <si>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</si>
  <si>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</si>
  <si>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</si>
  <si>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</si>
  <si>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</si>
  <si>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</si>
  <si>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</si>
  <si>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</si>
  <si>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</si>
  <si>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</si>
  <si>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</si>
  <si>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</si>
  <si>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</si>
  <si>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</si>
  <si>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</si>
  <si>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</si>
  <si>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</si>
  <si>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</si>
  <si>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</si>
  <si>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</si>
  <si>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</si>
  <si>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</si>
  <si>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</si>
  <si>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</si>
  <si>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</si>
  <si>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</si>
  <si>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</si>
  <si>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</si>
  <si>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</si>
  <si>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</si>
  <si>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</si>
  <si>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</si>
  <si>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</si>
  <si>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</si>
  <si>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</si>
  <si>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</si>
  <si>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</si>
  <si>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</si>
  <si>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羅臼町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</si>
  <si>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</si>
  <si>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</si>
  <si>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</si>
  <si>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</si>
  <si>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</si>
  <si>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</si>
  <si>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</si>
  <si>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</si>
  <si>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</si>
  <si>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</si>
  <si>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</si>
  <si>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①法定耐用年数が60％を超過し施設全体の老朽化が進んでいる。　　　　　　　　　　　　　　　　　　②国道拡幅等により埋設された多くの管路が法定対応年数を経過していないことから類似団体平均値より低く横ばいとなっている。　　　　　　　　　　　　　　　　　③移設敷地がなく、長い延長での更新が不可能なため数値としては、0.0％である。　　　　　　　　以上、法定耐用年数を大幅に超えた老朽管も多く、早急な更新が必要となっている。しかしながら、地形、経営状況の要因により、いかに更新していくかが課題となっている。</t>
    <rPh sb="1" eb="3">
      <t>ホウテイ</t>
    </rPh>
    <rPh sb="3" eb="5">
      <t>タイヨウ</t>
    </rPh>
    <rPh sb="5" eb="7">
      <t>ネンスウ</t>
    </rPh>
    <rPh sb="12" eb="14">
      <t>チョウカ</t>
    </rPh>
    <rPh sb="15" eb="17">
      <t>シセツ</t>
    </rPh>
    <rPh sb="17" eb="19">
      <t>ゼンタイ</t>
    </rPh>
    <rPh sb="20" eb="23">
      <t>ロウキュウカ</t>
    </rPh>
    <rPh sb="24" eb="25">
      <t>スス</t>
    </rPh>
    <rPh sb="49" eb="51">
      <t>コクドウ</t>
    </rPh>
    <rPh sb="51" eb="53">
      <t>カクフク</t>
    </rPh>
    <rPh sb="53" eb="54">
      <t>トウ</t>
    </rPh>
    <rPh sb="57" eb="59">
      <t>マイセツ</t>
    </rPh>
    <rPh sb="62" eb="63">
      <t>オオ</t>
    </rPh>
    <rPh sb="65" eb="67">
      <t>カンロ</t>
    </rPh>
    <rPh sb="68" eb="70">
      <t>ホウテイ</t>
    </rPh>
    <rPh sb="70" eb="72">
      <t>タイオウ</t>
    </rPh>
    <rPh sb="72" eb="74">
      <t>ネンスウ</t>
    </rPh>
    <rPh sb="75" eb="77">
      <t>ケイカ</t>
    </rPh>
    <rPh sb="86" eb="88">
      <t>ルイジ</t>
    </rPh>
    <rPh sb="88" eb="90">
      <t>ダンタイ</t>
    </rPh>
    <rPh sb="90" eb="93">
      <t>ヘイキンチ</t>
    </rPh>
    <rPh sb="95" eb="96">
      <t>ヒク</t>
    </rPh>
    <rPh sb="97" eb="98">
      <t>ヨコ</t>
    </rPh>
    <rPh sb="125" eb="127">
      <t>イセツ</t>
    </rPh>
    <rPh sb="127" eb="129">
      <t>シキチ</t>
    </rPh>
    <rPh sb="133" eb="134">
      <t>ナガ</t>
    </rPh>
    <rPh sb="135" eb="137">
      <t>エンチョウ</t>
    </rPh>
    <rPh sb="139" eb="141">
      <t>コウシン</t>
    </rPh>
    <rPh sb="142" eb="145">
      <t>フカノウ</t>
    </rPh>
    <rPh sb="148" eb="150">
      <t>スウチ</t>
    </rPh>
    <rPh sb="171" eb="173">
      <t>イジョウ</t>
    </rPh>
    <rPh sb="174" eb="176">
      <t>ホウテイ</t>
    </rPh>
    <rPh sb="176" eb="178">
      <t>タイヨウ</t>
    </rPh>
    <rPh sb="178" eb="180">
      <t>ネンスウ</t>
    </rPh>
    <rPh sb="181" eb="183">
      <t>オオハバ</t>
    </rPh>
    <rPh sb="184" eb="185">
      <t>コ</t>
    </rPh>
    <rPh sb="187" eb="189">
      <t>ロウキュウ</t>
    </rPh>
    <rPh sb="189" eb="190">
      <t>カン</t>
    </rPh>
    <rPh sb="191" eb="192">
      <t>オオ</t>
    </rPh>
    <rPh sb="194" eb="196">
      <t>ソウキュウ</t>
    </rPh>
    <rPh sb="197" eb="199">
      <t>コウシン</t>
    </rPh>
    <rPh sb="200" eb="202">
      <t>ヒツヨウ</t>
    </rPh>
    <rPh sb="216" eb="218">
      <t>チケイ</t>
    </rPh>
    <rPh sb="219" eb="221">
      <t>ケイエイ</t>
    </rPh>
    <rPh sb="221" eb="223">
      <t>ジョウキョウ</t>
    </rPh>
    <rPh sb="224" eb="226">
      <t>ヨウイン</t>
    </rPh>
    <rPh sb="233" eb="235">
      <t>コウシン</t>
    </rPh>
    <rPh sb="241" eb="243">
      <t>カダイ</t>
    </rPh>
    <phoneticPr fontId="4"/>
  </si>
  <si>
    <t>　当町の景気低迷、維持管理費の増加により水道事業は、2014年度から続く収入不足により給水収益以外に頼らざるを得ない状況であり、企業債償還の減少する2023年度までは、厳しい状況が続く見込みである。現在は、2012年度に策定した「羅臼町公営企業経営計画」に基づき経営しており、老朽管や浄水場の更新については、2018年度から始まった「第7期羅臼町総合整備計画」とも連動し、長期に亘って施設整備を進めていく予定である。また、昨年度作成した経営戦略をもとに経営改善を検討する必要がある。</t>
    <rPh sb="1" eb="3">
      <t>トウチョウ</t>
    </rPh>
    <rPh sb="4" eb="6">
      <t>ケイキ</t>
    </rPh>
    <rPh sb="6" eb="8">
      <t>テイメイ</t>
    </rPh>
    <rPh sb="9" eb="11">
      <t>イジ</t>
    </rPh>
    <rPh sb="11" eb="14">
      <t>カンリヒ</t>
    </rPh>
    <rPh sb="15" eb="17">
      <t>ゾウカ</t>
    </rPh>
    <rPh sb="20" eb="22">
      <t>スイドウ</t>
    </rPh>
    <rPh sb="22" eb="24">
      <t>ジギョウ</t>
    </rPh>
    <rPh sb="30" eb="32">
      <t>ネンド</t>
    </rPh>
    <rPh sb="34" eb="35">
      <t>ツヅ</t>
    </rPh>
    <rPh sb="36" eb="38">
      <t>シュウニュウ</t>
    </rPh>
    <rPh sb="38" eb="40">
      <t>ブソク</t>
    </rPh>
    <rPh sb="43" eb="45">
      <t>キュウスイ</t>
    </rPh>
    <rPh sb="45" eb="47">
      <t>シュウエキ</t>
    </rPh>
    <rPh sb="47" eb="49">
      <t>イガイ</t>
    </rPh>
    <rPh sb="50" eb="51">
      <t>タヨ</t>
    </rPh>
    <rPh sb="55" eb="56">
      <t>エ</t>
    </rPh>
    <rPh sb="58" eb="60">
      <t>ジョウキョウ</t>
    </rPh>
    <rPh sb="64" eb="66">
      <t>キギョウ</t>
    </rPh>
    <rPh sb="66" eb="67">
      <t>サイ</t>
    </rPh>
    <rPh sb="67" eb="69">
      <t>ショウカン</t>
    </rPh>
    <rPh sb="70" eb="72">
      <t>ゲンショウ</t>
    </rPh>
    <rPh sb="78" eb="79">
      <t>ネン</t>
    </rPh>
    <rPh sb="79" eb="80">
      <t>ド</t>
    </rPh>
    <rPh sb="84" eb="85">
      <t>キビ</t>
    </rPh>
    <rPh sb="87" eb="89">
      <t>ジョウキョウ</t>
    </rPh>
    <rPh sb="90" eb="91">
      <t>ツヅ</t>
    </rPh>
    <rPh sb="92" eb="94">
      <t>ミコ</t>
    </rPh>
    <rPh sb="99" eb="101">
      <t>ゲンザイ</t>
    </rPh>
    <rPh sb="107" eb="109">
      <t>ネンド</t>
    </rPh>
    <rPh sb="110" eb="112">
      <t>サクテイ</t>
    </rPh>
    <rPh sb="115" eb="118">
      <t>ラウスチョウ</t>
    </rPh>
    <rPh sb="118" eb="120">
      <t>コウエイ</t>
    </rPh>
    <rPh sb="120" eb="122">
      <t>キギョウ</t>
    </rPh>
    <rPh sb="122" eb="124">
      <t>ケイエイ</t>
    </rPh>
    <rPh sb="124" eb="126">
      <t>ケイカク</t>
    </rPh>
    <rPh sb="128" eb="129">
      <t>モト</t>
    </rPh>
    <rPh sb="131" eb="133">
      <t>ケイエイ</t>
    </rPh>
    <rPh sb="138" eb="140">
      <t>ロウキュウ</t>
    </rPh>
    <rPh sb="140" eb="141">
      <t>カン</t>
    </rPh>
    <rPh sb="142" eb="145">
      <t>ジョウスイジョウ</t>
    </rPh>
    <rPh sb="146" eb="148">
      <t>コウシン</t>
    </rPh>
    <rPh sb="158" eb="160">
      <t>ネンド</t>
    </rPh>
    <rPh sb="162" eb="163">
      <t>ハジ</t>
    </rPh>
    <rPh sb="167" eb="168">
      <t>ダイ</t>
    </rPh>
    <rPh sb="169" eb="170">
      <t>キ</t>
    </rPh>
    <rPh sb="170" eb="173">
      <t>ラウスチョウ</t>
    </rPh>
    <rPh sb="173" eb="175">
      <t>ソウゴウ</t>
    </rPh>
    <rPh sb="175" eb="177">
      <t>セイビ</t>
    </rPh>
    <rPh sb="177" eb="179">
      <t>ケイカク</t>
    </rPh>
    <rPh sb="182" eb="184">
      <t>レンドウ</t>
    </rPh>
    <rPh sb="186" eb="188">
      <t>チョウキ</t>
    </rPh>
    <rPh sb="189" eb="190">
      <t>ワタ</t>
    </rPh>
    <rPh sb="192" eb="194">
      <t>シセツ</t>
    </rPh>
    <rPh sb="194" eb="196">
      <t>セイビ</t>
    </rPh>
    <rPh sb="197" eb="198">
      <t>スス</t>
    </rPh>
    <rPh sb="202" eb="204">
      <t>ヨテイ</t>
    </rPh>
    <rPh sb="211" eb="214">
      <t>サクネンド</t>
    </rPh>
    <rPh sb="214" eb="216">
      <t>サクセイ</t>
    </rPh>
    <rPh sb="218" eb="220">
      <t>ケイエイ</t>
    </rPh>
    <rPh sb="220" eb="222">
      <t>センリャク</t>
    </rPh>
    <rPh sb="226" eb="228">
      <t>ケイエイ</t>
    </rPh>
    <rPh sb="228" eb="230">
      <t>カイゼン</t>
    </rPh>
    <rPh sb="231" eb="233">
      <t>ケントウ</t>
    </rPh>
    <rPh sb="235" eb="237">
      <t>ヒツヨウ</t>
    </rPh>
    <phoneticPr fontId="4"/>
  </si>
  <si>
    <t>①継続的に100%を上回る黒字経営が続いているが、給水収益以外の収入に依存しており、料金回収率の状況と併せて経営改善を図っていく必要がある。　　②累積欠損金が微細ながら減少しているが、未だ高い比率となっており経営改善を図っていく必要がある。　　　　　　　　　　　　　　　　　　　　　　　③中学校外構工事に伴う移転補償により若干増加している。　　　　　　　　　　　　　　　　　　　　　④類似団体平均値を下回っているが、依然、企業債の償還が経営を悪化させる大きな要因となっている。　　　　　　　　　　　　　　　　　　　　　⑤100%を下回っており、給水に係る費用を給水収益以外の収益にも頼っており、適切な料金収入の確保が求められている。　　　　　　　　　　　　　　　　　　　　⑥有収水量１㎥あたりの費用が類似団体平均値を上回っており、維持管理費の削減といった経営改善が必要である。　　　　　　　　　　　　　　　　　⑦継続的に類似団体平均値を上回っているが、漏水が多く施設は、効率的に利用されているとは言えない。　　　　　　　　　　　　　　　　　　　　　　　　　　　　　　　　　　　　　　　　　　　　⑧管路の漏水により施設の稼働が収益につながっていない。漏水解消策を講じる必要がある。　　　　以上、指標を見ても厳しい経営状況であり、料金の見直し等、経営改善が必要となっている。</t>
    <rPh sb="1" eb="4">
      <t>ケイゾクテキ</t>
    </rPh>
    <rPh sb="10" eb="12">
      <t>ウワマワ</t>
    </rPh>
    <rPh sb="13" eb="15">
      <t>クロジ</t>
    </rPh>
    <rPh sb="15" eb="17">
      <t>ケイエイ</t>
    </rPh>
    <rPh sb="18" eb="19">
      <t>ツヅ</t>
    </rPh>
    <rPh sb="25" eb="27">
      <t>キュウスイ</t>
    </rPh>
    <rPh sb="27" eb="29">
      <t>シュウエキ</t>
    </rPh>
    <rPh sb="29" eb="31">
      <t>イガイ</t>
    </rPh>
    <rPh sb="32" eb="34">
      <t>シュウニュウ</t>
    </rPh>
    <rPh sb="35" eb="37">
      <t>イゾン</t>
    </rPh>
    <rPh sb="42" eb="44">
      <t>リョウキン</t>
    </rPh>
    <rPh sb="44" eb="46">
      <t>カイシュウ</t>
    </rPh>
    <rPh sb="46" eb="47">
      <t>リツ</t>
    </rPh>
    <rPh sb="48" eb="50">
      <t>ジョウキョウ</t>
    </rPh>
    <rPh sb="51" eb="52">
      <t>アワ</t>
    </rPh>
    <rPh sb="54" eb="56">
      <t>ケイエイ</t>
    </rPh>
    <rPh sb="56" eb="58">
      <t>カイゼン</t>
    </rPh>
    <rPh sb="59" eb="60">
      <t>ハカ</t>
    </rPh>
    <rPh sb="64" eb="66">
      <t>ヒツヨウ</t>
    </rPh>
    <rPh sb="73" eb="75">
      <t>ルイセキ</t>
    </rPh>
    <rPh sb="75" eb="77">
      <t>ケッソン</t>
    </rPh>
    <rPh sb="77" eb="78">
      <t>キン</t>
    </rPh>
    <rPh sb="79" eb="81">
      <t>ビサイ</t>
    </rPh>
    <rPh sb="84" eb="86">
      <t>ゲンショウ</t>
    </rPh>
    <rPh sb="92" eb="93">
      <t>イマ</t>
    </rPh>
    <rPh sb="94" eb="95">
      <t>タカ</t>
    </rPh>
    <rPh sb="96" eb="98">
      <t>ヒリツ</t>
    </rPh>
    <rPh sb="104" eb="106">
      <t>ケイエイ</t>
    </rPh>
    <rPh sb="106" eb="108">
      <t>カイゼン</t>
    </rPh>
    <rPh sb="109" eb="110">
      <t>ハカ</t>
    </rPh>
    <rPh sb="114" eb="116">
      <t>ヒツヨウ</t>
    </rPh>
    <rPh sb="144" eb="147">
      <t>チュウガッコウ</t>
    </rPh>
    <rPh sb="147" eb="151">
      <t>ガイコウコウジ</t>
    </rPh>
    <rPh sb="152" eb="153">
      <t>トモナ</t>
    </rPh>
    <rPh sb="154" eb="156">
      <t>イテン</t>
    </rPh>
    <rPh sb="156" eb="158">
      <t>ホショウ</t>
    </rPh>
    <rPh sb="161" eb="163">
      <t>ジャッカン</t>
    </rPh>
    <rPh sb="163" eb="165">
      <t>ゾウカ</t>
    </rPh>
    <rPh sb="192" eb="194">
      <t>ルイジ</t>
    </rPh>
    <rPh sb="194" eb="196">
      <t>ダンタイ</t>
    </rPh>
    <rPh sb="196" eb="199">
      <t>ヘイキンチ</t>
    </rPh>
    <rPh sb="200" eb="202">
      <t>シタマワ</t>
    </rPh>
    <rPh sb="208" eb="210">
      <t>イゼン</t>
    </rPh>
    <rPh sb="211" eb="213">
      <t>キギョウ</t>
    </rPh>
    <rPh sb="213" eb="214">
      <t>サイ</t>
    </rPh>
    <rPh sb="215" eb="217">
      <t>ショウカン</t>
    </rPh>
    <rPh sb="218" eb="220">
      <t>ケイエイ</t>
    </rPh>
    <rPh sb="221" eb="223">
      <t>アッカ</t>
    </rPh>
    <rPh sb="226" eb="227">
      <t>オオ</t>
    </rPh>
    <rPh sb="229" eb="231">
      <t>ヨウイン</t>
    </rPh>
    <rPh sb="265" eb="267">
      <t>シタマワ</t>
    </rPh>
    <rPh sb="272" eb="274">
      <t>キュウスイ</t>
    </rPh>
    <rPh sb="275" eb="276">
      <t>カカ</t>
    </rPh>
    <rPh sb="277" eb="279">
      <t>ヒヨウ</t>
    </rPh>
    <rPh sb="280" eb="282">
      <t>キュウスイ</t>
    </rPh>
    <rPh sb="282" eb="284">
      <t>シュウエキ</t>
    </rPh>
    <rPh sb="284" eb="286">
      <t>イガイ</t>
    </rPh>
    <rPh sb="287" eb="289">
      <t>シュウエキ</t>
    </rPh>
    <rPh sb="291" eb="292">
      <t>タヨ</t>
    </rPh>
    <rPh sb="297" eb="299">
      <t>テキセツ</t>
    </rPh>
    <rPh sb="300" eb="302">
      <t>リョウキン</t>
    </rPh>
    <rPh sb="302" eb="304">
      <t>シュウニュウ</t>
    </rPh>
    <rPh sb="305" eb="307">
      <t>カクホ</t>
    </rPh>
    <rPh sb="308" eb="309">
      <t>モト</t>
    </rPh>
    <rPh sb="337" eb="339">
      <t>ユウシュウ</t>
    </rPh>
    <rPh sb="339" eb="341">
      <t>スイリョウ</t>
    </rPh>
    <rPh sb="347" eb="349">
      <t>ヒヨウ</t>
    </rPh>
    <rPh sb="350" eb="352">
      <t>ルイジ</t>
    </rPh>
    <rPh sb="352" eb="354">
      <t>ダンタイ</t>
    </rPh>
    <rPh sb="354" eb="357">
      <t>ヘイキンチ</t>
    </rPh>
    <rPh sb="358" eb="360">
      <t>ウワマワ</t>
    </rPh>
    <rPh sb="365" eb="367">
      <t>イジ</t>
    </rPh>
    <rPh sb="367" eb="370">
      <t>カンリヒ</t>
    </rPh>
    <rPh sb="371" eb="373">
      <t>サクゲン</t>
    </rPh>
    <rPh sb="377" eb="379">
      <t>ケイエイ</t>
    </rPh>
    <rPh sb="379" eb="381">
      <t>カイゼン</t>
    </rPh>
    <rPh sb="382" eb="384">
      <t>ヒツヨウ</t>
    </rPh>
    <rPh sb="406" eb="408">
      <t>ケイゾク</t>
    </rPh>
    <rPh sb="408" eb="409">
      <t>テキ</t>
    </rPh>
    <rPh sb="410" eb="412">
      <t>ルイジ</t>
    </rPh>
    <rPh sb="412" eb="414">
      <t>ダンタイ</t>
    </rPh>
    <rPh sb="414" eb="417">
      <t>ヘイキンチ</t>
    </rPh>
    <rPh sb="418" eb="420">
      <t>ウワマワ</t>
    </rPh>
    <rPh sb="426" eb="428">
      <t>ロウスイ</t>
    </rPh>
    <rPh sb="429" eb="430">
      <t>オオ</t>
    </rPh>
    <rPh sb="431" eb="433">
      <t>シセツ</t>
    </rPh>
    <rPh sb="435" eb="438">
      <t>コウリツテキ</t>
    </rPh>
    <rPh sb="439" eb="441">
      <t>リヨウ</t>
    </rPh>
    <rPh sb="448" eb="449">
      <t>イ</t>
    </rPh>
    <rPh sb="498" eb="500">
      <t>カンロ</t>
    </rPh>
    <rPh sb="501" eb="503">
      <t>ロウスイ</t>
    </rPh>
    <rPh sb="506" eb="508">
      <t>シセツ</t>
    </rPh>
    <rPh sb="509" eb="511">
      <t>カドウ</t>
    </rPh>
    <rPh sb="512" eb="514">
      <t>シュウエキ</t>
    </rPh>
    <rPh sb="524" eb="526">
      <t>ロウスイ</t>
    </rPh>
    <rPh sb="526" eb="528">
      <t>カイショウ</t>
    </rPh>
    <rPh sb="528" eb="529">
      <t>サク</t>
    </rPh>
    <rPh sb="530" eb="531">
      <t>コウ</t>
    </rPh>
    <rPh sb="533" eb="535">
      <t>ヒツヨウ</t>
    </rPh>
    <rPh sb="543" eb="545">
      <t>イジョウ</t>
    </rPh>
    <rPh sb="546" eb="548">
      <t>シヒョウ</t>
    </rPh>
    <rPh sb="549" eb="550">
      <t>ミ</t>
    </rPh>
    <rPh sb="552" eb="553">
      <t>キビ</t>
    </rPh>
    <rPh sb="555" eb="557">
      <t>ケイエイ</t>
    </rPh>
    <rPh sb="557" eb="559">
      <t>ジョウキョウ</t>
    </rPh>
    <rPh sb="563" eb="565">
      <t>リョウキン</t>
    </rPh>
    <rPh sb="566" eb="568">
      <t>ミナオ</t>
    </rPh>
    <rPh sb="569" eb="570">
      <t>トウ</t>
    </rPh>
    <rPh sb="571" eb="573">
      <t>ケイエイ</t>
    </rPh>
    <rPh sb="573" eb="575">
      <t>カイゼン</t>
    </rPh>
    <rPh sb="576" eb="5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</si>
</sst>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35-41BC-8709-95D1577C936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0.32</c:v>
                </c:pt>
              </c:numCache>
            </c:numRef>
          </c:val>
          <c:smooth val="0"/>
          <c:extLst>
            <c:ext xmlns:c16="http://schemas.microsoft.com/office/drawing/2014/chart" uri="{C3380CC4-5D6E-409C-BE32-E72D297353CC}">
              <c16:uniqueId val="{00000001-5435-41BC-8709-95D1577C936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67.27</c:v>
                </c:pt>
                <c:pt idx="1">
                  <c:v>68.17</c:v>
                </c:pt>
                <c:pt idx="2">
                  <c:v>64.41</c:v>
                </c:pt>
                <c:pt idx="3">
                  <c:v>70.739999999999995</c:v>
                </c:pt>
                <c:pt idx="4">
                  <c:v>73.39</c:v>
                </c:pt>
              </c:numCache>
            </c:numRef>
          </c:val>
          <c:extLst>
            <c:ext xmlns:c16="http://schemas.microsoft.com/office/drawing/2014/chart" uri="{C3380CC4-5D6E-409C-BE32-E72D297353CC}">
              <c16:uniqueId val="{00000000-0926-4112-80F8-6020D5ACCB4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39.61</c:v>
                </c:pt>
              </c:numCache>
            </c:numRef>
          </c:val>
          <c:smooth val="0"/>
          <c:extLst>
            <c:ext xmlns:c16="http://schemas.microsoft.com/office/drawing/2014/chart" uri="{C3380CC4-5D6E-409C-BE32-E72D297353CC}">
              <c16:uniqueId val="{00000001-0926-4112-80F8-6020D5ACCB4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47.15</c:v>
                </c:pt>
                <c:pt idx="1">
                  <c:v>44.79</c:v>
                </c:pt>
                <c:pt idx="2">
                  <c:v>45.86</c:v>
                </c:pt>
                <c:pt idx="3">
                  <c:v>40.25</c:v>
                </c:pt>
                <c:pt idx="4">
                  <c:v>37.83</c:v>
                </c:pt>
              </c:numCache>
            </c:numRef>
          </c:val>
          <c:extLst>
            <c:ext xmlns:c16="http://schemas.microsoft.com/office/drawing/2014/chart" uri="{C3380CC4-5D6E-409C-BE32-E72D297353CC}">
              <c16:uniqueId val="{00000000-DD74-4BDB-9C42-4388588530A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72.959999999999994</c:v>
                </c:pt>
              </c:numCache>
            </c:numRef>
          </c:val>
          <c:smooth val="0"/>
          <c:extLst>
            <c:ext xmlns:c16="http://schemas.microsoft.com/office/drawing/2014/chart" uri="{C3380CC4-5D6E-409C-BE32-E72D297353CC}">
              <c16:uniqueId val="{00000001-DD74-4BDB-9C42-4388588530A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107.74</c:v>
                </c:pt>
                <c:pt idx="1">
                  <c:v>136.15</c:v>
                </c:pt>
                <c:pt idx="2">
                  <c:v>108.79</c:v>
                </c:pt>
                <c:pt idx="3">
                  <c:v>109.43</c:v>
                </c:pt>
                <c:pt idx="4">
                  <c:v>102.18</c:v>
                </c:pt>
              </c:numCache>
            </c:numRef>
          </c:val>
          <c:extLst>
            <c:ext xmlns:c16="http://schemas.microsoft.com/office/drawing/2014/chart" uri="{C3380CC4-5D6E-409C-BE32-E72D297353CC}">
              <c16:uniqueId val="{00000000-2C57-45BC-9EC3-2C6C9191DC6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107.64</c:v>
                </c:pt>
              </c:numCache>
            </c:numRef>
          </c:val>
          <c:smooth val="0"/>
          <c:extLst>
            <c:ext xmlns:c16="http://schemas.microsoft.com/office/drawing/2014/chart" uri="{C3380CC4-5D6E-409C-BE32-E72D297353CC}">
              <c16:uniqueId val="{00000001-2C57-45BC-9EC3-2C6C9191DC6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57.29</c:v>
                </c:pt>
                <c:pt idx="1">
                  <c:v>59.12</c:v>
                </c:pt>
                <c:pt idx="2">
                  <c:v>61.07</c:v>
                </c:pt>
                <c:pt idx="3">
                  <c:v>61.75</c:v>
                </c:pt>
                <c:pt idx="4">
                  <c:v>63.46</c:v>
                </c:pt>
              </c:numCache>
            </c:numRef>
          </c:val>
          <c:extLst>
            <c:ext xmlns:c16="http://schemas.microsoft.com/office/drawing/2014/chart" uri="{C3380CC4-5D6E-409C-BE32-E72D297353CC}">
              <c16:uniqueId val="{00000000-37C8-4A93-8A2E-7F4F4221D1D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54.09</c:v>
                </c:pt>
              </c:numCache>
            </c:numRef>
          </c:val>
          <c:smooth val="0"/>
          <c:extLst>
            <c:ext xmlns:c16="http://schemas.microsoft.com/office/drawing/2014/chart" uri="{C3380CC4-5D6E-409C-BE32-E72D297353CC}">
              <c16:uniqueId val="{00000001-37C8-4A93-8A2E-7F4F4221D1D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1.22</c:v>
                </c:pt>
                <c:pt idx="1">
                  <c:v>1.22</c:v>
                </c:pt>
                <c:pt idx="2">
                  <c:v>1.28</c:v>
                </c:pt>
                <c:pt idx="3">
                  <c:v>1.22</c:v>
                </c:pt>
                <c:pt idx="4">
                  <c:v>1.22</c:v>
                </c:pt>
              </c:numCache>
            </c:numRef>
          </c:val>
          <c:extLst>
            <c:ext xmlns:c16="http://schemas.microsoft.com/office/drawing/2014/chart" uri="{C3380CC4-5D6E-409C-BE32-E72D297353CC}">
              <c16:uniqueId val="{00000000-9165-4E0B-B46D-8D97C1A1F3C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18.68</c:v>
                </c:pt>
              </c:numCache>
            </c:numRef>
          </c:val>
          <c:smooth val="0"/>
          <c:extLst>
            <c:ext xmlns:c16="http://schemas.microsoft.com/office/drawing/2014/chart" uri="{C3380CC4-5D6E-409C-BE32-E72D297353CC}">
              <c16:uniqueId val="{00000001-9165-4E0B-B46D-8D97C1A1F3C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168.63</c:v>
                </c:pt>
                <c:pt idx="1">
                  <c:v>136.05000000000001</c:v>
                </c:pt>
                <c:pt idx="2">
                  <c:v>136.35</c:v>
                </c:pt>
                <c:pt idx="3">
                  <c:v>132.55000000000001</c:v>
                </c:pt>
                <c:pt idx="4">
                  <c:v>134.57</c:v>
                </c:pt>
              </c:numCache>
            </c:numRef>
          </c:val>
          <c:extLst>
            <c:ext xmlns:c16="http://schemas.microsoft.com/office/drawing/2014/chart" uri="{C3380CC4-5D6E-409C-BE32-E72D297353CC}">
              <c16:uniqueId val="{00000000-B8A0-44B9-A993-5D64AA36908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30.84</c:v>
                </c:pt>
              </c:numCache>
            </c:numRef>
          </c:val>
          <c:smooth val="0"/>
          <c:extLst>
            <c:ext xmlns:c16="http://schemas.microsoft.com/office/drawing/2014/chart" uri="{C3380CC4-5D6E-409C-BE32-E72D297353CC}">
              <c16:uniqueId val="{00000001-B8A0-44B9-A993-5D64AA36908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194.93</c:v>
                </c:pt>
                <c:pt idx="1">
                  <c:v>1267.46</c:v>
                </c:pt>
                <c:pt idx="2">
                  <c:v>41.06</c:v>
                </c:pt>
                <c:pt idx="3">
                  <c:v>57.84</c:v>
                </c:pt>
                <c:pt idx="4">
                  <c:v>59.45</c:v>
                </c:pt>
              </c:numCache>
            </c:numRef>
          </c:val>
          <c:extLst>
            <c:ext xmlns:c16="http://schemas.microsoft.com/office/drawing/2014/chart" uri="{C3380CC4-5D6E-409C-BE32-E72D297353CC}">
              <c16:uniqueId val="{00000000-D5EB-48B1-AAC8-EB8AD8D81A5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450.54</c:v>
                </c:pt>
              </c:numCache>
            </c:numRef>
          </c:val>
          <c:smooth val="0"/>
          <c:extLst>
            <c:ext xmlns:c16="http://schemas.microsoft.com/office/drawing/2014/chart" uri="{C3380CC4-5D6E-409C-BE32-E72D297353CC}">
              <c16:uniqueId val="{00000001-D5EB-48B1-AAC8-EB8AD8D81A5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656.96</c:v>
                </c:pt>
                <c:pt idx="1">
                  <c:v>618.11</c:v>
                </c:pt>
                <c:pt idx="2">
                  <c:v>574.86</c:v>
                </c:pt>
                <c:pt idx="3">
                  <c:v>522.96</c:v>
                </c:pt>
                <c:pt idx="4">
                  <c:v>471.06</c:v>
                </c:pt>
              </c:numCache>
            </c:numRef>
          </c:val>
          <c:extLst>
            <c:ext xmlns:c16="http://schemas.microsoft.com/office/drawing/2014/chart" uri="{C3380CC4-5D6E-409C-BE32-E72D297353CC}">
              <c16:uniqueId val="{00000000-91C8-4501-B65B-238843FC0A6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496.56</c:v>
                </c:pt>
              </c:numCache>
            </c:numRef>
          </c:val>
          <c:smooth val="0"/>
          <c:extLst>
            <c:ext xmlns:c16="http://schemas.microsoft.com/office/drawing/2014/chart" uri="{C3380CC4-5D6E-409C-BE32-E72D297353CC}">
              <c16:uniqueId val="{00000001-91C8-4501-B65B-238843FC0A6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90.96</c:v>
                </c:pt>
                <c:pt idx="1">
                  <c:v>94.82</c:v>
                </c:pt>
                <c:pt idx="2">
                  <c:v>88.56</c:v>
                </c:pt>
                <c:pt idx="3">
                  <c:v>87.58</c:v>
                </c:pt>
                <c:pt idx="4">
                  <c:v>88.86</c:v>
                </c:pt>
              </c:numCache>
            </c:numRef>
          </c:val>
          <c:extLst>
            <c:ext xmlns:c16="http://schemas.microsoft.com/office/drawing/2014/chart" uri="{C3380CC4-5D6E-409C-BE32-E72D297353CC}">
              <c16:uniqueId val="{00000000-7E6A-4563-9DB4-EE4383026C2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84.9</c:v>
                </c:pt>
              </c:numCache>
            </c:numRef>
          </c:val>
          <c:smooth val="0"/>
          <c:extLst>
            <c:ext xmlns:c16="http://schemas.microsoft.com/office/drawing/2014/chart" uri="{C3380CC4-5D6E-409C-BE32-E72D297353CC}">
              <c16:uniqueId val="{00000001-7E6A-4563-9DB4-EE4383026C2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342.05</c:v>
                </c:pt>
                <c:pt idx="1">
                  <c:v>327.69</c:v>
                </c:pt>
                <c:pt idx="2">
                  <c:v>350.88</c:v>
                </c:pt>
                <c:pt idx="3">
                  <c:v>359.95</c:v>
                </c:pt>
                <c:pt idx="4">
                  <c:v>352.01</c:v>
                </c:pt>
              </c:numCache>
            </c:numRef>
          </c:val>
          <c:extLst>
            <c:ext xmlns:c16="http://schemas.microsoft.com/office/drawing/2014/chart" uri="{C3380CC4-5D6E-409C-BE32-E72D297353CC}">
              <c16:uniqueId val="{00000000-5C6B-4565-A5BA-B05BFCD8051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231.9</c:v>
                </c:pt>
              </c:numCache>
            </c:numRef>
          </c:val>
          <c:smooth val="0"/>
          <c:extLst>
            <c:ext xmlns:c16="http://schemas.microsoft.com/office/drawing/2014/chart" uri="{C3380CC4-5D6E-409C-BE32-E72D297353CC}">
              <c16:uniqueId val="{00000001-5C6B-4565-A5BA-B05BFCD8051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1"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北海道　羅臼町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A9</v>
      </c>
      <c r="X8" s="59"/>
      <c r="Y8" s="59"/>
      <c r="Z8" s="59"/>
      <c r="AA8" s="59"/>
      <c r="AB8" s="59"/>
      <c r="AC8" s="59"/>
      <c r="AD8" s="59" t="str">
        <f>データ!$M$6</f>
        <v>非設置</v>
      </c>
      <c r="AE8" s="59"/>
      <c r="AF8" s="59"/>
      <c r="AG8" s="59"/>
      <c r="AH8" s="59"/>
      <c r="AI8" s="59"/>
      <c r="AJ8" s="59"/>
      <c r="AK8" s="4"/>
      <c r="AL8" s="60">
        <f>データ!$R$6</f>
        <v>5091</v>
      </c>
      <c r="AM8" s="60"/>
      <c r="AN8" s="60"/>
      <c r="AO8" s="60"/>
      <c r="AP8" s="60"/>
      <c r="AQ8" s="60"/>
      <c r="AR8" s="60"/>
      <c r="AS8" s="60"/>
      <c r="AT8" s="51">
        <f>データ!$S$6</f>
        <v>397.72</v>
      </c>
      <c r="AU8" s="52"/>
      <c r="AV8" s="52"/>
      <c r="AW8" s="52"/>
      <c r="AX8" s="52"/>
      <c r="AY8" s="52"/>
      <c r="AZ8" s="52"/>
      <c r="BA8" s="52"/>
      <c r="BB8" s="53">
        <f>データ!$T$6</f>
        <v>12.8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43.24</v>
      </c>
      <c r="J10" s="52"/>
      <c r="K10" s="52"/>
      <c r="L10" s="52"/>
      <c r="M10" s="52"/>
      <c r="N10" s="52"/>
      <c r="O10" s="63"/>
      <c r="P10" s="53">
        <f>データ!$P$6</f>
        <v>98.99</v>
      </c>
      <c r="Q10" s="53"/>
      <c r="R10" s="53"/>
      <c r="S10" s="53"/>
      <c r="T10" s="53"/>
      <c r="U10" s="53"/>
      <c r="V10" s="53"/>
      <c r="W10" s="60">
        <f>データ!$Q$6</f>
        <v>6360</v>
      </c>
      <c r="X10" s="60"/>
      <c r="Y10" s="60"/>
      <c r="Z10" s="60"/>
      <c r="AA10" s="60"/>
      <c r="AB10" s="60"/>
      <c r="AC10" s="60"/>
      <c r="AD10" s="2"/>
      <c r="AE10" s="2"/>
      <c r="AF10" s="2"/>
      <c r="AG10" s="2"/>
      <c r="AH10" s="4"/>
      <c r="AI10" s="4"/>
      <c r="AJ10" s="4"/>
      <c r="AK10" s="4"/>
      <c r="AL10" s="60">
        <f>データ!$U$6</f>
        <v>4911</v>
      </c>
      <c r="AM10" s="60"/>
      <c r="AN10" s="60"/>
      <c r="AO10" s="60"/>
      <c r="AP10" s="60"/>
      <c r="AQ10" s="60"/>
      <c r="AR10" s="60"/>
      <c r="AS10" s="60"/>
      <c r="AT10" s="51">
        <f>データ!$V$6</f>
        <v>5.8</v>
      </c>
      <c r="AU10" s="52"/>
      <c r="AV10" s="52"/>
      <c r="AW10" s="52"/>
      <c r="AX10" s="52"/>
      <c r="AY10" s="52"/>
      <c r="AZ10" s="52"/>
      <c r="BA10" s="52"/>
      <c r="BB10" s="53">
        <f>データ!$W$6</f>
        <v>846.72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yDBL1CblgjHXdfA6DQMcNHJrxxntwm5jM3Y3/xrOHdvCpzkoJGIqVvGWcNRmHUKvjgkmXix4lFAax3H2L6LAgQ==" saltValue="P7wl+Tdy6n9zWSBt/XGKW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16942</v>
      </c>
      <c r="D6" s="34">
        <f t="shared" si="3"/>
        <v>46</v>
      </c>
      <c r="E6" s="34">
        <f t="shared" si="3"/>
        <v>1</v>
      </c>
      <c r="F6" s="34">
        <f t="shared" si="3"/>
        <v>0</v>
      </c>
      <c r="G6" s="34">
        <f t="shared" si="3"/>
        <v>1</v>
      </c>
      <c r="H6" s="34" t="str">
        <f t="shared" si="3"/>
        <v>北海道　羅臼町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43.24</v>
      </c>
      <c r="P6" s="35">
        <f t="shared" si="3"/>
        <v>98.99</v>
      </c>
      <c r="Q6" s="35">
        <f t="shared" si="3"/>
        <v>6360</v>
      </c>
      <c r="R6" s="35">
        <f t="shared" si="3"/>
        <v>5091</v>
      </c>
      <c r="S6" s="35">
        <f t="shared" si="3"/>
        <v>397.72</v>
      </c>
      <c r="T6" s="35">
        <f t="shared" si="3"/>
        <v>12.8</v>
      </c>
      <c r="U6" s="35">
        <f t="shared" si="3"/>
        <v>4911</v>
      </c>
      <c r="V6" s="35">
        <f t="shared" si="3"/>
        <v>5.8</v>
      </c>
      <c r="W6" s="35">
        <f t="shared" si="3"/>
        <v>846.72</v>
      </c>
      <c r="X6" s="36">
        <f>IF(X7="",NA(),X7)</f>
        <v>107.74</v>
      </c>
      <c r="Y6" s="36">
        <f t="shared" ref="Y6:AG6" si="4">IF(Y7="",NA(),Y7)</f>
        <v>136.15</v>
      </c>
      <c r="Z6" s="36">
        <f t="shared" si="4"/>
        <v>108.79</v>
      </c>
      <c r="AA6" s="36">
        <f t="shared" si="4"/>
        <v>109.43</v>
      </c>
      <c r="AB6" s="36">
        <f t="shared" si="4"/>
        <v>102.18</v>
      </c>
      <c r="AC6" s="36">
        <f t="shared" si="4"/>
        <v>107.2</v>
      </c>
      <c r="AD6" s="36">
        <f t="shared" si="4"/>
        <v>106.62</v>
      </c>
      <c r="AE6" s="36">
        <f t="shared" si="4"/>
        <v>107.95</v>
      </c>
      <c r="AF6" s="36">
        <f t="shared" si="4"/>
        <v>104.47</v>
      </c>
      <c r="AG6" s="36">
        <f t="shared" si="4"/>
        <v>107.64</v>
      </c>
      <c r="AH6" s="35" t="str">
        <f>IF(AH7="","",IF(AH7="-","【-】","【"&amp;SUBSTITUTE(TEXT(AH7,"#,##0.00"),"-","△")&amp;"】"))</f>
        <v>【112.83】</v>
      </c>
      <c r="AI6" s="36">
        <f>IF(AI7="",NA(),AI7)</f>
        <v>168.63</v>
      </c>
      <c r="AJ6" s="36">
        <f t="shared" ref="AJ6:AR6" si="5">IF(AJ7="",NA(),AJ7)</f>
        <v>136.05000000000001</v>
      </c>
      <c r="AK6" s="36">
        <f t="shared" si="5"/>
        <v>136.35</v>
      </c>
      <c r="AL6" s="36">
        <f t="shared" si="5"/>
        <v>132.55000000000001</v>
      </c>
      <c r="AM6" s="36">
        <f t="shared" si="5"/>
        <v>134.57</v>
      </c>
      <c r="AN6" s="36">
        <f t="shared" si="5"/>
        <v>13.46</v>
      </c>
      <c r="AO6" s="36">
        <f t="shared" si="5"/>
        <v>12.59</v>
      </c>
      <c r="AP6" s="36">
        <f t="shared" si="5"/>
        <v>12.44</v>
      </c>
      <c r="AQ6" s="36">
        <f t="shared" si="5"/>
        <v>16.399999999999999</v>
      </c>
      <c r="AR6" s="36">
        <f t="shared" si="5"/>
        <v>30.84</v>
      </c>
      <c r="AS6" s="35" t="str">
        <f>IF(AS7="","",IF(AS7="-","【-】","【"&amp;SUBSTITUTE(TEXT(AS7,"#,##0.00"),"-","△")&amp;"】"))</f>
        <v>【1.05】</v>
      </c>
      <c r="AT6" s="36">
        <f>IF(AT7="",NA(),AT7)</f>
        <v>194.93</v>
      </c>
      <c r="AU6" s="36">
        <f t="shared" ref="AU6:BC6" si="6">IF(AU7="",NA(),AU7)</f>
        <v>1267.46</v>
      </c>
      <c r="AV6" s="36">
        <f t="shared" si="6"/>
        <v>41.06</v>
      </c>
      <c r="AW6" s="36">
        <f t="shared" si="6"/>
        <v>57.84</v>
      </c>
      <c r="AX6" s="36">
        <f t="shared" si="6"/>
        <v>59.45</v>
      </c>
      <c r="AY6" s="36">
        <f t="shared" si="6"/>
        <v>434.72</v>
      </c>
      <c r="AZ6" s="36">
        <f t="shared" si="6"/>
        <v>416.14</v>
      </c>
      <c r="BA6" s="36">
        <f t="shared" si="6"/>
        <v>371.89</v>
      </c>
      <c r="BB6" s="36">
        <f t="shared" si="6"/>
        <v>293.23</v>
      </c>
      <c r="BC6" s="36">
        <f t="shared" si="6"/>
        <v>450.54</v>
      </c>
      <c r="BD6" s="35" t="str">
        <f>IF(BD7="","",IF(BD7="-","【-】","【"&amp;SUBSTITUTE(TEXT(BD7,"#,##0.00"),"-","△")&amp;"】"))</f>
        <v>【261.93】</v>
      </c>
      <c r="BE6" s="36">
        <f>IF(BE7="",NA(),BE7)</f>
        <v>656.96</v>
      </c>
      <c r="BF6" s="36">
        <f t="shared" ref="BF6:BN6" si="7">IF(BF7="",NA(),BF7)</f>
        <v>618.11</v>
      </c>
      <c r="BG6" s="36">
        <f t="shared" si="7"/>
        <v>574.86</v>
      </c>
      <c r="BH6" s="36">
        <f t="shared" si="7"/>
        <v>522.96</v>
      </c>
      <c r="BI6" s="36">
        <f t="shared" si="7"/>
        <v>471.06</v>
      </c>
      <c r="BJ6" s="36">
        <f t="shared" si="7"/>
        <v>495.76</v>
      </c>
      <c r="BK6" s="36">
        <f t="shared" si="7"/>
        <v>487.22</v>
      </c>
      <c r="BL6" s="36">
        <f t="shared" si="7"/>
        <v>483.11</v>
      </c>
      <c r="BM6" s="36">
        <f t="shared" si="7"/>
        <v>542.29999999999995</v>
      </c>
      <c r="BN6" s="36">
        <f t="shared" si="7"/>
        <v>496.56</v>
      </c>
      <c r="BO6" s="35" t="str">
        <f>IF(BO7="","",IF(BO7="-","【-】","【"&amp;SUBSTITUTE(TEXT(BO7,"#,##0.00"),"-","△")&amp;"】"))</f>
        <v>【270.46】</v>
      </c>
      <c r="BP6" s="36">
        <f>IF(BP7="",NA(),BP7)</f>
        <v>90.96</v>
      </c>
      <c r="BQ6" s="36">
        <f t="shared" ref="BQ6:BY6" si="8">IF(BQ7="",NA(),BQ7)</f>
        <v>94.82</v>
      </c>
      <c r="BR6" s="36">
        <f t="shared" si="8"/>
        <v>88.56</v>
      </c>
      <c r="BS6" s="36">
        <f t="shared" si="8"/>
        <v>87.58</v>
      </c>
      <c r="BT6" s="36">
        <f t="shared" si="8"/>
        <v>88.86</v>
      </c>
      <c r="BU6" s="36">
        <f t="shared" si="8"/>
        <v>93.66</v>
      </c>
      <c r="BV6" s="36">
        <f t="shared" si="8"/>
        <v>92.76</v>
      </c>
      <c r="BW6" s="36">
        <f t="shared" si="8"/>
        <v>93.28</v>
      </c>
      <c r="BX6" s="36">
        <f t="shared" si="8"/>
        <v>87.51</v>
      </c>
      <c r="BY6" s="36">
        <f t="shared" si="8"/>
        <v>84.9</v>
      </c>
      <c r="BZ6" s="35" t="str">
        <f>IF(BZ7="","",IF(BZ7="-","【-】","【"&amp;SUBSTITUTE(TEXT(BZ7,"#,##0.00"),"-","△")&amp;"】"))</f>
        <v>【103.91】</v>
      </c>
      <c r="CA6" s="36">
        <f>IF(CA7="",NA(),CA7)</f>
        <v>342.05</v>
      </c>
      <c r="CB6" s="36">
        <f t="shared" ref="CB6:CJ6" si="9">IF(CB7="",NA(),CB7)</f>
        <v>327.69</v>
      </c>
      <c r="CC6" s="36">
        <f t="shared" si="9"/>
        <v>350.88</v>
      </c>
      <c r="CD6" s="36">
        <f t="shared" si="9"/>
        <v>359.95</v>
      </c>
      <c r="CE6" s="36">
        <f t="shared" si="9"/>
        <v>352.01</v>
      </c>
      <c r="CF6" s="36">
        <f t="shared" si="9"/>
        <v>208.21</v>
      </c>
      <c r="CG6" s="36">
        <f t="shared" si="9"/>
        <v>208.67</v>
      </c>
      <c r="CH6" s="36">
        <f t="shared" si="9"/>
        <v>208.29</v>
      </c>
      <c r="CI6" s="36">
        <f t="shared" si="9"/>
        <v>218.42</v>
      </c>
      <c r="CJ6" s="36">
        <f t="shared" si="9"/>
        <v>231.9</v>
      </c>
      <c r="CK6" s="35" t="str">
        <f>IF(CK7="","",IF(CK7="-","【-】","【"&amp;SUBSTITUTE(TEXT(CK7,"#,##0.00"),"-","△")&amp;"】"))</f>
        <v>【167.11】</v>
      </c>
      <c r="CL6" s="36">
        <f>IF(CL7="",NA(),CL7)</f>
        <v>67.27</v>
      </c>
      <c r="CM6" s="36">
        <f t="shared" ref="CM6:CU6" si="10">IF(CM7="",NA(),CM7)</f>
        <v>68.17</v>
      </c>
      <c r="CN6" s="36">
        <f t="shared" si="10"/>
        <v>64.41</v>
      </c>
      <c r="CO6" s="36">
        <f t="shared" si="10"/>
        <v>70.739999999999995</v>
      </c>
      <c r="CP6" s="36">
        <f t="shared" si="10"/>
        <v>73.39</v>
      </c>
      <c r="CQ6" s="36">
        <f t="shared" si="10"/>
        <v>49.22</v>
      </c>
      <c r="CR6" s="36">
        <f t="shared" si="10"/>
        <v>49.08</v>
      </c>
      <c r="CS6" s="36">
        <f t="shared" si="10"/>
        <v>49.32</v>
      </c>
      <c r="CT6" s="36">
        <f t="shared" si="10"/>
        <v>50.24</v>
      </c>
      <c r="CU6" s="36">
        <f t="shared" si="10"/>
        <v>39.61</v>
      </c>
      <c r="CV6" s="35" t="str">
        <f>IF(CV7="","",IF(CV7="-","【-】","【"&amp;SUBSTITUTE(TEXT(CV7,"#,##0.00"),"-","△")&amp;"】"))</f>
        <v>【60.27】</v>
      </c>
      <c r="CW6" s="36">
        <f>IF(CW7="",NA(),CW7)</f>
        <v>47.15</v>
      </c>
      <c r="CX6" s="36">
        <f t="shared" ref="CX6:DF6" si="11">IF(CX7="",NA(),CX7)</f>
        <v>44.79</v>
      </c>
      <c r="CY6" s="36">
        <f t="shared" si="11"/>
        <v>45.86</v>
      </c>
      <c r="CZ6" s="36">
        <f t="shared" si="11"/>
        <v>40.25</v>
      </c>
      <c r="DA6" s="36">
        <f t="shared" si="11"/>
        <v>37.83</v>
      </c>
      <c r="DB6" s="36">
        <f t="shared" si="11"/>
        <v>79.48</v>
      </c>
      <c r="DC6" s="36">
        <f t="shared" si="11"/>
        <v>79.3</v>
      </c>
      <c r="DD6" s="36">
        <f t="shared" si="11"/>
        <v>79.34</v>
      </c>
      <c r="DE6" s="36">
        <f t="shared" si="11"/>
        <v>78.650000000000006</v>
      </c>
      <c r="DF6" s="36">
        <f t="shared" si="11"/>
        <v>72.959999999999994</v>
      </c>
      <c r="DG6" s="35" t="str">
        <f>IF(DG7="","",IF(DG7="-","【-】","【"&amp;SUBSTITUTE(TEXT(DG7,"#,##0.00"),"-","△")&amp;"】"))</f>
        <v>【89.92】</v>
      </c>
      <c r="DH6" s="36">
        <f>IF(DH7="",NA(),DH7)</f>
        <v>57.29</v>
      </c>
      <c r="DI6" s="36">
        <f t="shared" ref="DI6:DQ6" si="12">IF(DI7="",NA(),DI7)</f>
        <v>59.12</v>
      </c>
      <c r="DJ6" s="36">
        <f t="shared" si="12"/>
        <v>61.07</v>
      </c>
      <c r="DK6" s="36">
        <f t="shared" si="12"/>
        <v>61.75</v>
      </c>
      <c r="DL6" s="36">
        <f t="shared" si="12"/>
        <v>63.46</v>
      </c>
      <c r="DM6" s="36">
        <f t="shared" si="12"/>
        <v>46.12</v>
      </c>
      <c r="DN6" s="36">
        <f t="shared" si="12"/>
        <v>47.44</v>
      </c>
      <c r="DO6" s="36">
        <f t="shared" si="12"/>
        <v>48.3</v>
      </c>
      <c r="DP6" s="36">
        <f t="shared" si="12"/>
        <v>45.14</v>
      </c>
      <c r="DQ6" s="36">
        <f t="shared" si="12"/>
        <v>54.09</v>
      </c>
      <c r="DR6" s="35" t="str">
        <f>IF(DR7="","",IF(DR7="-","【-】","【"&amp;SUBSTITUTE(TEXT(DR7,"#,##0.00"),"-","△")&amp;"】"))</f>
        <v>【48.85】</v>
      </c>
      <c r="DS6" s="36">
        <f>IF(DS7="",NA(),DS7)</f>
        <v>1.22</v>
      </c>
      <c r="DT6" s="36">
        <f t="shared" ref="DT6:EB6" si="13">IF(DT7="",NA(),DT7)</f>
        <v>1.22</v>
      </c>
      <c r="DU6" s="36">
        <f t="shared" si="13"/>
        <v>1.28</v>
      </c>
      <c r="DV6" s="36">
        <f t="shared" si="13"/>
        <v>1.22</v>
      </c>
      <c r="DW6" s="36">
        <f t="shared" si="13"/>
        <v>1.22</v>
      </c>
      <c r="DX6" s="36">
        <f t="shared" si="13"/>
        <v>9.86</v>
      </c>
      <c r="DY6" s="36">
        <f t="shared" si="13"/>
        <v>11.16</v>
      </c>
      <c r="DZ6" s="36">
        <f t="shared" si="13"/>
        <v>12.43</v>
      </c>
      <c r="EA6" s="36">
        <f t="shared" si="13"/>
        <v>13.58</v>
      </c>
      <c r="EB6" s="36">
        <f t="shared" si="13"/>
        <v>18.68</v>
      </c>
      <c r="EC6" s="35" t="str">
        <f>IF(EC7="","",IF(EC7="-","【-】","【"&amp;SUBSTITUTE(TEXT(EC7,"#,##0.00"),"-","△")&amp;"】"))</f>
        <v>【17.80】</v>
      </c>
      <c r="ED6" s="35">
        <f>IF(ED7="",NA(),ED7)</f>
        <v>0</v>
      </c>
      <c r="EE6" s="35">
        <f t="shared" ref="EE6:EM6" si="14">IF(EE7="",NA(),EE7)</f>
        <v>0</v>
      </c>
      <c r="EF6" s="35">
        <f t="shared" si="14"/>
        <v>0</v>
      </c>
      <c r="EG6" s="35">
        <f t="shared" si="14"/>
        <v>0</v>
      </c>
      <c r="EH6" s="35">
        <f t="shared" si="14"/>
        <v>0</v>
      </c>
      <c r="EI6" s="36">
        <f t="shared" si="14"/>
        <v>0.56000000000000005</v>
      </c>
      <c r="EJ6" s="36">
        <f t="shared" si="14"/>
        <v>0.65</v>
      </c>
      <c r="EK6" s="36">
        <f t="shared" si="14"/>
        <v>0.46</v>
      </c>
      <c r="EL6" s="36">
        <f t="shared" si="14"/>
        <v>0.44</v>
      </c>
      <c r="EM6" s="36">
        <f t="shared" si="14"/>
        <v>0.32</v>
      </c>
      <c r="EN6" s="35" t="str">
        <f>IF(EN7="","",IF(EN7="-","【-】","【"&amp;SUBSTITUTE(TEXT(EN7,"#,##0.00"),"-","△")&amp;"】"))</f>
        <v>【0.70】</v>
      </c>
    </row>
    <row r="7" spans="1:144" s="37" customFormat="1" x14ac:dyDescent="0.15">
      <c r="A7" s="29"/>
      <c r="B7" s="38">
        <v>2018</v>
      </c>
      <c r="C7" s="38">
        <v>16942</v>
      </c>
      <c r="D7" s="38">
        <v>46</v>
      </c>
      <c r="E7" s="38">
        <v>1</v>
      </c>
      <c r="F7" s="38">
        <v>0</v>
      </c>
      <c r="G7" s="38">
        <v>1</v>
      </c>
      <c r="H7" s="38" t="s">
        <v>93</v>
      </c>
      <c r="I7" s="38" t="s">
        <v>94</v>
      </c>
      <c r="J7" s="38" t="s">
        <v>95</v>
      </c>
      <c r="K7" s="38" t="s">
        <v>96</v>
      </c>
      <c r="L7" s="38" t="s">
        <v>97</v>
      </c>
      <c r="M7" s="38" t="s">
        <v>98</v>
      </c>
      <c r="N7" s="39" t="s">
        <v>99</v>
      </c>
      <c r="O7" s="39">
        <v>43.24</v>
      </c>
      <c r="P7" s="39">
        <v>98.99</v>
      </c>
      <c r="Q7" s="39">
        <v>6360</v>
      </c>
      <c r="R7" s="39">
        <v>5091</v>
      </c>
      <c r="S7" s="39">
        <v>397.72</v>
      </c>
      <c r="T7" s="39">
        <v>12.8</v>
      </c>
      <c r="U7" s="39">
        <v>4911</v>
      </c>
      <c r="V7" s="39">
        <v>5.8</v>
      </c>
      <c r="W7" s="39">
        <v>846.72</v>
      </c>
      <c r="X7" s="39">
        <v>107.74</v>
      </c>
      <c r="Y7" s="39">
        <v>136.15</v>
      </c>
      <c r="Z7" s="39">
        <v>108.79</v>
      </c>
      <c r="AA7" s="39">
        <v>109.43</v>
      </c>
      <c r="AB7" s="39">
        <v>102.18</v>
      </c>
      <c r="AC7" s="39">
        <v>107.2</v>
      </c>
      <c r="AD7" s="39">
        <v>106.62</v>
      </c>
      <c r="AE7" s="39">
        <v>107.95</v>
      </c>
      <c r="AF7" s="39">
        <v>104.47</v>
      </c>
      <c r="AG7" s="39">
        <v>107.64</v>
      </c>
      <c r="AH7" s="39">
        <v>112.83</v>
      </c>
      <c r="AI7" s="39">
        <v>168.63</v>
      </c>
      <c r="AJ7" s="39">
        <v>136.05000000000001</v>
      </c>
      <c r="AK7" s="39">
        <v>136.35</v>
      </c>
      <c r="AL7" s="39">
        <v>132.55000000000001</v>
      </c>
      <c r="AM7" s="39">
        <v>134.57</v>
      </c>
      <c r="AN7" s="39">
        <v>13.46</v>
      </c>
      <c r="AO7" s="39">
        <v>12.59</v>
      </c>
      <c r="AP7" s="39">
        <v>12.44</v>
      </c>
      <c r="AQ7" s="39">
        <v>16.399999999999999</v>
      </c>
      <c r="AR7" s="39">
        <v>30.84</v>
      </c>
      <c r="AS7" s="39">
        <v>1.05</v>
      </c>
      <c r="AT7" s="39">
        <v>194.93</v>
      </c>
      <c r="AU7" s="39">
        <v>1267.46</v>
      </c>
      <c r="AV7" s="39">
        <v>41.06</v>
      </c>
      <c r="AW7" s="39">
        <v>57.84</v>
      </c>
      <c r="AX7" s="39">
        <v>59.45</v>
      </c>
      <c r="AY7" s="39">
        <v>434.72</v>
      </c>
      <c r="AZ7" s="39">
        <v>416.14</v>
      </c>
      <c r="BA7" s="39">
        <v>371.89</v>
      </c>
      <c r="BB7" s="39">
        <v>293.23</v>
      </c>
      <c r="BC7" s="39">
        <v>450.54</v>
      </c>
      <c r="BD7" s="39">
        <v>261.93</v>
      </c>
      <c r="BE7" s="39">
        <v>656.96</v>
      </c>
      <c r="BF7" s="39">
        <v>618.11</v>
      </c>
      <c r="BG7" s="39">
        <v>574.86</v>
      </c>
      <c r="BH7" s="39">
        <v>522.96</v>
      </c>
      <c r="BI7" s="39">
        <v>471.06</v>
      </c>
      <c r="BJ7" s="39">
        <v>495.76</v>
      </c>
      <c r="BK7" s="39">
        <v>487.22</v>
      </c>
      <c r="BL7" s="39">
        <v>483.11</v>
      </c>
      <c r="BM7" s="39">
        <v>542.29999999999995</v>
      </c>
      <c r="BN7" s="39">
        <v>496.56</v>
      </c>
      <c r="BO7" s="39">
        <v>270.45999999999998</v>
      </c>
      <c r="BP7" s="39">
        <v>90.96</v>
      </c>
      <c r="BQ7" s="39">
        <v>94.82</v>
      </c>
      <c r="BR7" s="39">
        <v>88.56</v>
      </c>
      <c r="BS7" s="39">
        <v>87.58</v>
      </c>
      <c r="BT7" s="39">
        <v>88.86</v>
      </c>
      <c r="BU7" s="39">
        <v>93.66</v>
      </c>
      <c r="BV7" s="39">
        <v>92.76</v>
      </c>
      <c r="BW7" s="39">
        <v>93.28</v>
      </c>
      <c r="BX7" s="39">
        <v>87.51</v>
      </c>
      <c r="BY7" s="39">
        <v>84.9</v>
      </c>
      <c r="BZ7" s="39">
        <v>103.91</v>
      </c>
      <c r="CA7" s="39">
        <v>342.05</v>
      </c>
      <c r="CB7" s="39">
        <v>327.69</v>
      </c>
      <c r="CC7" s="39">
        <v>350.88</v>
      </c>
      <c r="CD7" s="39">
        <v>359.95</v>
      </c>
      <c r="CE7" s="39">
        <v>352.01</v>
      </c>
      <c r="CF7" s="39">
        <v>208.21</v>
      </c>
      <c r="CG7" s="39">
        <v>208.67</v>
      </c>
      <c r="CH7" s="39">
        <v>208.29</v>
      </c>
      <c r="CI7" s="39">
        <v>218.42</v>
      </c>
      <c r="CJ7" s="39">
        <v>231.9</v>
      </c>
      <c r="CK7" s="39">
        <v>167.11</v>
      </c>
      <c r="CL7" s="39">
        <v>67.27</v>
      </c>
      <c r="CM7" s="39">
        <v>68.17</v>
      </c>
      <c r="CN7" s="39">
        <v>64.41</v>
      </c>
      <c r="CO7" s="39">
        <v>70.739999999999995</v>
      </c>
      <c r="CP7" s="39">
        <v>73.39</v>
      </c>
      <c r="CQ7" s="39">
        <v>49.22</v>
      </c>
      <c r="CR7" s="39">
        <v>49.08</v>
      </c>
      <c r="CS7" s="39">
        <v>49.32</v>
      </c>
      <c r="CT7" s="39">
        <v>50.24</v>
      </c>
      <c r="CU7" s="39">
        <v>39.61</v>
      </c>
      <c r="CV7" s="39">
        <v>60.27</v>
      </c>
      <c r="CW7" s="39">
        <v>47.15</v>
      </c>
      <c r="CX7" s="39">
        <v>44.79</v>
      </c>
      <c r="CY7" s="39">
        <v>45.86</v>
      </c>
      <c r="CZ7" s="39">
        <v>40.25</v>
      </c>
      <c r="DA7" s="39">
        <v>37.83</v>
      </c>
      <c r="DB7" s="39">
        <v>79.48</v>
      </c>
      <c r="DC7" s="39">
        <v>79.3</v>
      </c>
      <c r="DD7" s="39">
        <v>79.34</v>
      </c>
      <c r="DE7" s="39">
        <v>78.650000000000006</v>
      </c>
      <c r="DF7" s="39">
        <v>72.959999999999994</v>
      </c>
      <c r="DG7" s="39">
        <v>89.92</v>
      </c>
      <c r="DH7" s="39">
        <v>57.29</v>
      </c>
      <c r="DI7" s="39">
        <v>59.12</v>
      </c>
      <c r="DJ7" s="39">
        <v>61.07</v>
      </c>
      <c r="DK7" s="39">
        <v>61.75</v>
      </c>
      <c r="DL7" s="39">
        <v>63.46</v>
      </c>
      <c r="DM7" s="39">
        <v>46.12</v>
      </c>
      <c r="DN7" s="39">
        <v>47.44</v>
      </c>
      <c r="DO7" s="39">
        <v>48.3</v>
      </c>
      <c r="DP7" s="39">
        <v>45.14</v>
      </c>
      <c r="DQ7" s="39">
        <v>54.09</v>
      </c>
      <c r="DR7" s="39">
        <v>48.85</v>
      </c>
      <c r="DS7" s="39">
        <v>1.22</v>
      </c>
      <c r="DT7" s="39">
        <v>1.22</v>
      </c>
      <c r="DU7" s="39">
        <v>1.28</v>
      </c>
      <c r="DV7" s="39">
        <v>1.22</v>
      </c>
      <c r="DW7" s="39">
        <v>1.22</v>
      </c>
      <c r="DX7" s="39">
        <v>9.86</v>
      </c>
      <c r="DY7" s="39">
        <v>11.16</v>
      </c>
      <c r="DZ7" s="39">
        <v>12.43</v>
      </c>
      <c r="EA7" s="39">
        <v>13.58</v>
      </c>
      <c r="EB7" s="39">
        <v>18.68</v>
      </c>
      <c r="EC7" s="39">
        <v>17.8</v>
      </c>
      <c r="ED7" s="39">
        <v>0</v>
      </c>
      <c r="EE7" s="39">
        <v>0</v>
      </c>
      <c r="EF7" s="39">
        <v>0</v>
      </c>
      <c r="EG7" s="39">
        <v>0</v>
      </c>
      <c r="EH7" s="39">
        <v>0</v>
      </c>
      <c r="EI7" s="39">
        <v>0.56000000000000005</v>
      </c>
      <c r="EJ7" s="39">
        <v>0.65</v>
      </c>
      <c r="EK7" s="39">
        <v>0.46</v>
      </c>
      <c r="EL7" s="39">
        <v>0.44</v>
      </c>
      <c r="EM7" s="39">
        <v>0.32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平尾晃一</cp:lastModifiedBy>
  <cp:lastPrinted>2020-01-24T10:41:23Z</cp:lastPrinted>
  <dcterms:created xsi:type="dcterms:W3CDTF">2019-12-05T04:08:12Z</dcterms:created>
  <dcterms:modified xsi:type="dcterms:W3CDTF">2021-03-01T09:03:54Z</dcterms:modified>
  <cp:category/>
</cp:coreProperties>
</file>