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rausu166\Desktop\"/>
    </mc:Choice>
  </mc:AlternateContent>
  <xr:revisionPtr revIDLastSave="0" documentId="8_{36C77D16-A560-42D4-AD66-9CE78FF7BD43}" xr6:coauthVersionLast="36" xr6:coauthVersionMax="36" xr10:uidLastSave="{00000000-0000-0000-0000-000000000000}"/>
  <workbookProtection workbookAlgorithmName="SHA-512" workbookHashValue="U1+qA2nW9HfqG1HW5KifBUuT7cQtEwxVNfaVV2Xu5tknYGkYj4WNIHqVPHdDeWc+ia6cSAKKwkmDEHdXi/3yXA==" workbookSaltValue="y/vsMPyE8ofSEzuIS36JYQ==" workbookSpinCount="100000" lockStructure="1"/>
  <bookViews>
    <workbookView xWindow="0" yWindow="0" windowWidth="16410" windowHeight="69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<sst xmlns="http://schemas.openxmlformats.org/spreadsheetml/2006/main" count="228" uniqueCount="114">
  <si>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</si>
  <si>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</si>
  <si>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</si>
  <si>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</si>
  <si>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</si>
  <si>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</si>
  <si>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</si>
  <si>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</si>
  <si>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</si>
  <si>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</si>
  <si>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</si>
  <si>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</si>
  <si>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</si>
  <si>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</si>
  <si>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</si>
  <si>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</si>
  <si>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</si>
  <si>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</si>
  <si>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</si>
  <si>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</si>
  <si>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</si>
  <si>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</si>
  <si>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</si>
  <si>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</si>
  <si>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</si>
  <si>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</si>
  <si>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</si>
  <si>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</si>
  <si>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</si>
  <si>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</si>
  <si>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</si>
  <si>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</si>
  <si>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</si>
  <si>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</si>
  <si>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</si>
  <si>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</si>
  <si>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</si>
  <si>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</si>
  <si>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</si>
  <si>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</si>
  <si>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</si>
  <si>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</si>
  <si>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</si>
  <si>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</si>
  <si>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</si>
  <si>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</si>
  <si>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</si>
  <si>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</si>
  <si>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</si>
  <si>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</si>
  <si>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</si>
  <si>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</si>
  <si>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</si>
  <si>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</si>
  <si>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</si>
  <si>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</si>
  <si>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</si>
  <si>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</si>
  <si>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</si>
  <si>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</si>
  <si>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</si>
  <si>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</si>
  <si>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</si>
  <si>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</si>
  <si>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</si>
  <si>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</si>
  <si>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</si>
  <si>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</si>
  <si>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</si>
  <si>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</si>
  <si>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</si>
  <si>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</si>
  <si>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</si>
  <si>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</si>
  <si>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</si>
  <si>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</si>
  <si>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</si>
  <si>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</si>
  <si>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</si>
  <si>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</si>
  <si>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</si>
  <si>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</si>
  <si>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</si>
  <si>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</si>
  <si>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</si>
  <si>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</si>
  <si>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</si>
  <si>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</si>
  <si>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</si>
  <si>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</si>
  <si>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</si>
  <si>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</si>
  <si>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</si>
  <si>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羅臼町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</si>
  <si>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</si>
  <si>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</si>
  <si>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</si>
  <si>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</si>
  <si>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</si>
  <si>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</si>
  <si>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</si>
  <si>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</si>
  <si>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</si>
  <si>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</si>
  <si>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</si>
  <si>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</si>
  <si>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</si>
  <si>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</si>
  <si>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</si>
  <si>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</si>
  <si>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</si>
  <si>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①継続的に100%を上回る黒字経営が続いているが、給水収益以外の収入に依存しており、料金回収率の状況と併せて経営改善を図っていく必要がある。　　②累積欠損金が微細ながら減少しているが、未だ高い比率となっており経営改善を図っていく必要がある。　　　　　　　　　　　　　　　　　　　　　　　③現金収入が少なく一般会計からの補助金に依存している状況である。　　　　　　　　　　　　　　　　　　　　　④類似団体平均値を下回っているが、依然、企業債の償還が経営を悪化させる大きな要因となっている。　　　　　　　　　　　　　　　　　　　　　⑤100%を下回っており、給水に係る費用を給水収益以外の収益にも頼っており、適切な料金収入の確保が求められている。　　　　　　　　　　　　　　　　　　　　⑥有収水量１㎥あたりの費用が継続的に類似団体平均値を上回っており、維持管理費の削減といった経営改善が必要である。　　　　　　　　　　　　　　　　　⑦継続的に類似団体平均値を上回っているが、漏水が多く施設は、効率的に利用されているとは言えない。　　　　　　　　　　　　　　　　　　　　　　　　　　　　　　　　　　　　　　　　　　　　⑧管路の漏水により施設の稼働が収益につながっていない。漏水解消すべく計画的管路更新を検討する必要がある。　　　　以上、指標を見ても厳しい経営状況であり、料金の見直し等、経営改善が必要となっている。</t>
    <rPh sb="1" eb="4">
      <t>ケイゾクテキ</t>
    </rPh>
    <rPh sb="10" eb="12">
      <t>ウワマワ</t>
    </rPh>
    <rPh sb="13" eb="15">
      <t>クロジ</t>
    </rPh>
    <rPh sb="15" eb="17">
      <t>ケイエイ</t>
    </rPh>
    <rPh sb="18" eb="19">
      <t>ツヅ</t>
    </rPh>
    <rPh sb="25" eb="27">
      <t>キュウスイ</t>
    </rPh>
    <rPh sb="27" eb="29">
      <t>シュウエキ</t>
    </rPh>
    <rPh sb="29" eb="31">
      <t>イガイ</t>
    </rPh>
    <rPh sb="32" eb="34">
      <t>シュウニュウ</t>
    </rPh>
    <rPh sb="35" eb="37">
      <t>イゾン</t>
    </rPh>
    <rPh sb="42" eb="44">
      <t>リョウキン</t>
    </rPh>
    <rPh sb="44" eb="46">
      <t>カイシュウ</t>
    </rPh>
    <rPh sb="46" eb="47">
      <t>リツ</t>
    </rPh>
    <rPh sb="48" eb="50">
      <t>ジョウキョウ</t>
    </rPh>
    <rPh sb="51" eb="52">
      <t>アワ</t>
    </rPh>
    <rPh sb="54" eb="56">
      <t>ケイエイ</t>
    </rPh>
    <rPh sb="56" eb="58">
      <t>カイゼン</t>
    </rPh>
    <rPh sb="59" eb="60">
      <t>ハカ</t>
    </rPh>
    <rPh sb="64" eb="66">
      <t>ヒツヨウ</t>
    </rPh>
    <rPh sb="73" eb="75">
      <t>ルイセキ</t>
    </rPh>
    <rPh sb="75" eb="77">
      <t>ケッソン</t>
    </rPh>
    <rPh sb="77" eb="78">
      <t>キン</t>
    </rPh>
    <rPh sb="79" eb="81">
      <t>ビサイ</t>
    </rPh>
    <rPh sb="84" eb="86">
      <t>ゲンショウ</t>
    </rPh>
    <rPh sb="92" eb="93">
      <t>イマ</t>
    </rPh>
    <rPh sb="94" eb="95">
      <t>タカ</t>
    </rPh>
    <rPh sb="96" eb="98">
      <t>ヒリツ</t>
    </rPh>
    <rPh sb="104" eb="106">
      <t>ケイエイ</t>
    </rPh>
    <rPh sb="106" eb="108">
      <t>カイゼン</t>
    </rPh>
    <rPh sb="109" eb="110">
      <t>ハカ</t>
    </rPh>
    <rPh sb="114" eb="116">
      <t>ヒツヨウ</t>
    </rPh>
    <rPh sb="144" eb="148">
      <t>ゲンキンシュウニュウ</t>
    </rPh>
    <rPh sb="149" eb="150">
      <t>スク</t>
    </rPh>
    <rPh sb="152" eb="156">
      <t>イッパンカイケイ</t>
    </rPh>
    <rPh sb="159" eb="161">
      <t>ホジョ</t>
    </rPh>
    <rPh sb="161" eb="162">
      <t>キン</t>
    </rPh>
    <rPh sb="163" eb="165">
      <t>イゾン</t>
    </rPh>
    <rPh sb="169" eb="171">
      <t>ジョウキョウ</t>
    </rPh>
    <rPh sb="197" eb="199">
      <t>ルイジ</t>
    </rPh>
    <rPh sb="199" eb="201">
      <t>ダンタイ</t>
    </rPh>
    <rPh sb="201" eb="204">
      <t>ヘイキンチ</t>
    </rPh>
    <rPh sb="205" eb="207">
      <t>シタマワ</t>
    </rPh>
    <rPh sb="213" eb="215">
      <t>イゼン</t>
    </rPh>
    <rPh sb="216" eb="218">
      <t>キギョウ</t>
    </rPh>
    <rPh sb="218" eb="219">
      <t>サイ</t>
    </rPh>
    <rPh sb="220" eb="222">
      <t>ショウカン</t>
    </rPh>
    <rPh sb="223" eb="225">
      <t>ケイエイ</t>
    </rPh>
    <rPh sb="226" eb="228">
      <t>アッカ</t>
    </rPh>
    <rPh sb="231" eb="232">
      <t>オオ</t>
    </rPh>
    <rPh sb="234" eb="236">
      <t>ヨウイン</t>
    </rPh>
    <rPh sb="270" eb="272">
      <t>シタマワ</t>
    </rPh>
    <rPh sb="277" eb="279">
      <t>キュウスイ</t>
    </rPh>
    <rPh sb="280" eb="281">
      <t>カカ</t>
    </rPh>
    <rPh sb="282" eb="284">
      <t>ヒヨウ</t>
    </rPh>
    <rPh sb="285" eb="287">
      <t>キュウスイ</t>
    </rPh>
    <rPh sb="287" eb="289">
      <t>シュウエキ</t>
    </rPh>
    <rPh sb="289" eb="291">
      <t>イガイ</t>
    </rPh>
    <rPh sb="292" eb="294">
      <t>シュウエキ</t>
    </rPh>
    <rPh sb="296" eb="297">
      <t>タヨ</t>
    </rPh>
    <rPh sb="302" eb="304">
      <t>テキセツ</t>
    </rPh>
    <rPh sb="305" eb="307">
      <t>リョウキン</t>
    </rPh>
    <rPh sb="307" eb="309">
      <t>シュウニュウ</t>
    </rPh>
    <rPh sb="310" eb="312">
      <t>カクホ</t>
    </rPh>
    <rPh sb="313" eb="314">
      <t>モト</t>
    </rPh>
    <rPh sb="342" eb="344">
      <t>ユウシュウ</t>
    </rPh>
    <rPh sb="344" eb="346">
      <t>スイリョウ</t>
    </rPh>
    <rPh sb="352" eb="354">
      <t>ヒヨウ</t>
    </rPh>
    <rPh sb="355" eb="358">
      <t>ケイゾクテキ</t>
    </rPh>
    <rPh sb="359" eb="361">
      <t>ルイジ</t>
    </rPh>
    <rPh sb="361" eb="363">
      <t>ダンタイ</t>
    </rPh>
    <rPh sb="363" eb="366">
      <t>ヘイキンチ</t>
    </rPh>
    <rPh sb="367" eb="369">
      <t>ウワマワ</t>
    </rPh>
    <rPh sb="374" eb="376">
      <t>イジ</t>
    </rPh>
    <rPh sb="376" eb="379">
      <t>カンリヒ</t>
    </rPh>
    <rPh sb="380" eb="382">
      <t>サクゲン</t>
    </rPh>
    <rPh sb="386" eb="388">
      <t>ケイエイ</t>
    </rPh>
    <rPh sb="388" eb="390">
      <t>カイゼン</t>
    </rPh>
    <rPh sb="391" eb="393">
      <t>ヒツヨウ</t>
    </rPh>
    <rPh sb="415" eb="417">
      <t>ケイゾク</t>
    </rPh>
    <rPh sb="417" eb="418">
      <t>テキ</t>
    </rPh>
    <rPh sb="419" eb="421">
      <t>ルイジ</t>
    </rPh>
    <rPh sb="421" eb="423">
      <t>ダンタイ</t>
    </rPh>
    <rPh sb="423" eb="426">
      <t>ヘイキンチ</t>
    </rPh>
    <rPh sb="427" eb="429">
      <t>ウワマワ</t>
    </rPh>
    <rPh sb="435" eb="437">
      <t>ロウスイ</t>
    </rPh>
    <rPh sb="438" eb="439">
      <t>オオ</t>
    </rPh>
    <rPh sb="440" eb="442">
      <t>シセツ</t>
    </rPh>
    <rPh sb="444" eb="447">
      <t>コウリツテキ</t>
    </rPh>
    <rPh sb="448" eb="450">
      <t>リヨウ</t>
    </rPh>
    <rPh sb="457" eb="458">
      <t>イ</t>
    </rPh>
    <rPh sb="507" eb="509">
      <t>カンロ</t>
    </rPh>
    <rPh sb="510" eb="512">
      <t>ロウスイ</t>
    </rPh>
    <rPh sb="515" eb="517">
      <t>シセツ</t>
    </rPh>
    <rPh sb="518" eb="520">
      <t>カドウ</t>
    </rPh>
    <rPh sb="521" eb="523">
      <t>シュウエキ</t>
    </rPh>
    <rPh sb="533" eb="535">
      <t>ロウスイ</t>
    </rPh>
    <rPh sb="535" eb="537">
      <t>カイショウ</t>
    </rPh>
    <rPh sb="540" eb="543">
      <t>ケイカクテキ</t>
    </rPh>
    <rPh sb="543" eb="547">
      <t>カンロコウシン</t>
    </rPh>
    <rPh sb="548" eb="550">
      <t>ケントウ</t>
    </rPh>
    <rPh sb="552" eb="554">
      <t>ヒツヨウ</t>
    </rPh>
    <rPh sb="562" eb="564">
      <t>イジョウ</t>
    </rPh>
    <rPh sb="565" eb="567">
      <t>シヒョウ</t>
    </rPh>
    <rPh sb="568" eb="569">
      <t>ミ</t>
    </rPh>
    <rPh sb="571" eb="572">
      <t>キビ</t>
    </rPh>
    <rPh sb="574" eb="576">
      <t>ケイエイ</t>
    </rPh>
    <rPh sb="576" eb="578">
      <t>ジョウキョウ</t>
    </rPh>
    <rPh sb="582" eb="584">
      <t>リョウキン</t>
    </rPh>
    <rPh sb="585" eb="587">
      <t>ミナオ</t>
    </rPh>
    <rPh sb="588" eb="589">
      <t>トウ</t>
    </rPh>
    <rPh sb="590" eb="592">
      <t>ケイエイ</t>
    </rPh>
    <rPh sb="592" eb="594">
      <t>カイゼン</t>
    </rPh>
    <rPh sb="595" eb="597">
      <t>ヒツヨウ</t>
    </rPh>
    <phoneticPr fontId="4"/>
  </si>
  <si>
    <t>①法定耐用年数が60％を超過し施設全体の老朽化が進んでいる。　　　　　　　　　　　　　　　　　　②国道拡幅等により埋設された多くの管路が法定対応年数を経過していないことから類似団体平均値より低く横ばいとなっている。　　　　　　　　　　　　　　　　　③移設敷地がなく、長い延長での更新が不可能なため数値としては、0.0％である。また、浄水場の電気設備の老朽化により管路更新を延期せざる負えない状況である。　　　　　　　　以上、法定耐用年数を大幅に超えた老朽管も多く、早急な更新が必要となっている。しかしながら、地形、経営状況の要因により、いかに更新していくかが課題となっているが、浄水場等優先順位が高い更新が発生してきており管路更新が進んでいない。。</t>
    <rPh sb="1" eb="3">
      <t>ホウテイ</t>
    </rPh>
    <rPh sb="3" eb="5">
      <t>タイヨウ</t>
    </rPh>
    <rPh sb="5" eb="7">
      <t>ネンスウ</t>
    </rPh>
    <rPh sb="12" eb="14">
      <t>チョウカ</t>
    </rPh>
    <rPh sb="15" eb="17">
      <t>シセツ</t>
    </rPh>
    <rPh sb="17" eb="19">
      <t>ゼンタイ</t>
    </rPh>
    <rPh sb="20" eb="23">
      <t>ロウキュウカ</t>
    </rPh>
    <rPh sb="24" eb="25">
      <t>スス</t>
    </rPh>
    <rPh sb="49" eb="51">
      <t>コクドウ</t>
    </rPh>
    <rPh sb="51" eb="53">
      <t>カクフク</t>
    </rPh>
    <rPh sb="53" eb="54">
      <t>トウ</t>
    </rPh>
    <rPh sb="57" eb="59">
      <t>マイセツ</t>
    </rPh>
    <rPh sb="62" eb="63">
      <t>オオ</t>
    </rPh>
    <rPh sb="65" eb="67">
      <t>カンロ</t>
    </rPh>
    <rPh sb="68" eb="70">
      <t>ホウテイ</t>
    </rPh>
    <rPh sb="70" eb="72">
      <t>タイオウ</t>
    </rPh>
    <rPh sb="72" eb="74">
      <t>ネンスウ</t>
    </rPh>
    <rPh sb="75" eb="77">
      <t>ケイカ</t>
    </rPh>
    <rPh sb="86" eb="88">
      <t>ルイジ</t>
    </rPh>
    <rPh sb="88" eb="90">
      <t>ダンタイ</t>
    </rPh>
    <rPh sb="90" eb="93">
      <t>ヘイキンチ</t>
    </rPh>
    <rPh sb="95" eb="96">
      <t>ヒク</t>
    </rPh>
    <rPh sb="97" eb="98">
      <t>ヨコ</t>
    </rPh>
    <rPh sb="125" eb="127">
      <t>イセツ</t>
    </rPh>
    <rPh sb="127" eb="129">
      <t>シキチ</t>
    </rPh>
    <rPh sb="133" eb="134">
      <t>ナガ</t>
    </rPh>
    <rPh sb="135" eb="137">
      <t>エンチョウ</t>
    </rPh>
    <rPh sb="139" eb="141">
      <t>コウシン</t>
    </rPh>
    <rPh sb="142" eb="145">
      <t>フカノウ</t>
    </rPh>
    <rPh sb="148" eb="150">
      <t>スウチ</t>
    </rPh>
    <rPh sb="166" eb="169">
      <t>ジョウスイジョウ</t>
    </rPh>
    <rPh sb="170" eb="174">
      <t>デンキセツビ</t>
    </rPh>
    <rPh sb="175" eb="178">
      <t>ロウキュウカ</t>
    </rPh>
    <rPh sb="181" eb="185">
      <t>カンロコウシン</t>
    </rPh>
    <rPh sb="186" eb="188">
      <t>エンキ</t>
    </rPh>
    <rPh sb="191" eb="192">
      <t>オ</t>
    </rPh>
    <rPh sb="195" eb="197">
      <t>ジョウキョウ</t>
    </rPh>
    <rPh sb="209" eb="211">
      <t>イジョウ</t>
    </rPh>
    <rPh sb="212" eb="214">
      <t>ホウテイ</t>
    </rPh>
    <rPh sb="214" eb="216">
      <t>タイヨウ</t>
    </rPh>
    <rPh sb="216" eb="218">
      <t>ネンスウ</t>
    </rPh>
    <rPh sb="219" eb="221">
      <t>オオハバ</t>
    </rPh>
    <rPh sb="222" eb="223">
      <t>コ</t>
    </rPh>
    <rPh sb="225" eb="227">
      <t>ロウキュウ</t>
    </rPh>
    <rPh sb="227" eb="228">
      <t>カン</t>
    </rPh>
    <rPh sb="229" eb="230">
      <t>オオ</t>
    </rPh>
    <rPh sb="232" eb="234">
      <t>ソウキュウ</t>
    </rPh>
    <rPh sb="235" eb="237">
      <t>コウシン</t>
    </rPh>
    <rPh sb="238" eb="240">
      <t>ヒツヨウ</t>
    </rPh>
    <rPh sb="254" eb="256">
      <t>チケイ</t>
    </rPh>
    <rPh sb="257" eb="259">
      <t>ケイエイ</t>
    </rPh>
    <rPh sb="259" eb="261">
      <t>ジョウキョウ</t>
    </rPh>
    <rPh sb="262" eb="264">
      <t>ヨウイン</t>
    </rPh>
    <rPh sb="271" eb="273">
      <t>コウシン</t>
    </rPh>
    <rPh sb="279" eb="281">
      <t>カダイ</t>
    </rPh>
    <rPh sb="289" eb="293">
      <t>ジョウスイジョウトウ</t>
    </rPh>
    <rPh sb="293" eb="297">
      <t>ユウセンジュンイ</t>
    </rPh>
    <rPh sb="298" eb="299">
      <t>タカ</t>
    </rPh>
    <rPh sb="300" eb="302">
      <t>コウシン</t>
    </rPh>
    <rPh sb="303" eb="305">
      <t>ハッセイ</t>
    </rPh>
    <rPh sb="311" eb="315">
      <t>カンロコウシン</t>
    </rPh>
    <rPh sb="316" eb="317">
      <t>スス</t>
    </rPh>
    <phoneticPr fontId="4"/>
  </si>
  <si>
    <t>　当町の景気低迷、維持管理費の増加により水道事業は、2014年度から続く収入不足により給水収益以外に頼らざるを得ない状況であり、企業債償還の減少する2023年度までは、厳しい状況が続く見込みである。現在は、2012年度に策定した「羅臼町公営企業経営計画」に基づき経営しており、老朽管や浄水場の更新については、2018年度から始まった「第7期羅臼町総合整備計画」とも連動し、長期に亘って施設整備を進めていく予定であったが、緊急性ある施設設備の更新など更なる維持管理費の増加が発生しており経営を圧迫している。また、平成28年度作成した経営戦略をもとに経営改善を再度検討する必要がある。</t>
    <rPh sb="1" eb="3">
      <t>トウチョウ</t>
    </rPh>
    <rPh sb="4" eb="6">
      <t>ケイキ</t>
    </rPh>
    <rPh sb="6" eb="8">
      <t>テイメイ</t>
    </rPh>
    <rPh sb="9" eb="11">
      <t>イジ</t>
    </rPh>
    <rPh sb="11" eb="14">
      <t>カンリヒ</t>
    </rPh>
    <rPh sb="15" eb="17">
      <t>ゾウカ</t>
    </rPh>
    <rPh sb="20" eb="22">
      <t>スイドウ</t>
    </rPh>
    <rPh sb="22" eb="24">
      <t>ジギョウ</t>
    </rPh>
    <rPh sb="30" eb="32">
      <t>ネンド</t>
    </rPh>
    <rPh sb="34" eb="35">
      <t>ツヅ</t>
    </rPh>
    <rPh sb="36" eb="38">
      <t>シュウニュウ</t>
    </rPh>
    <rPh sb="38" eb="40">
      <t>ブソク</t>
    </rPh>
    <rPh sb="43" eb="45">
      <t>キュウスイ</t>
    </rPh>
    <rPh sb="45" eb="47">
      <t>シュウエキ</t>
    </rPh>
    <rPh sb="47" eb="49">
      <t>イガイ</t>
    </rPh>
    <rPh sb="50" eb="51">
      <t>タヨ</t>
    </rPh>
    <rPh sb="55" eb="56">
      <t>エ</t>
    </rPh>
    <rPh sb="58" eb="60">
      <t>ジョウキョウ</t>
    </rPh>
    <rPh sb="64" eb="66">
      <t>キギョウ</t>
    </rPh>
    <rPh sb="66" eb="67">
      <t>サイ</t>
    </rPh>
    <rPh sb="67" eb="69">
      <t>ショウカン</t>
    </rPh>
    <rPh sb="70" eb="72">
      <t>ゲンショウ</t>
    </rPh>
    <rPh sb="78" eb="79">
      <t>ネン</t>
    </rPh>
    <rPh sb="79" eb="80">
      <t>ド</t>
    </rPh>
    <rPh sb="84" eb="85">
      <t>キビ</t>
    </rPh>
    <rPh sb="87" eb="89">
      <t>ジョウキョウ</t>
    </rPh>
    <rPh sb="90" eb="91">
      <t>ツヅ</t>
    </rPh>
    <rPh sb="92" eb="94">
      <t>ミコ</t>
    </rPh>
    <rPh sb="99" eb="101">
      <t>ゲンザイ</t>
    </rPh>
    <rPh sb="107" eb="109">
      <t>ネンド</t>
    </rPh>
    <rPh sb="110" eb="112">
      <t>サクテイ</t>
    </rPh>
    <rPh sb="115" eb="118">
      <t>ラウスチョウ</t>
    </rPh>
    <rPh sb="118" eb="120">
      <t>コウエイ</t>
    </rPh>
    <rPh sb="120" eb="122">
      <t>キギョウ</t>
    </rPh>
    <rPh sb="122" eb="124">
      <t>ケイエイ</t>
    </rPh>
    <rPh sb="124" eb="126">
      <t>ケイカク</t>
    </rPh>
    <rPh sb="128" eb="129">
      <t>モト</t>
    </rPh>
    <rPh sb="131" eb="133">
      <t>ケイエイ</t>
    </rPh>
    <rPh sb="138" eb="140">
      <t>ロウキュウ</t>
    </rPh>
    <rPh sb="140" eb="141">
      <t>カン</t>
    </rPh>
    <rPh sb="142" eb="145">
      <t>ジョウスイジョウ</t>
    </rPh>
    <rPh sb="146" eb="148">
      <t>コウシン</t>
    </rPh>
    <rPh sb="158" eb="160">
      <t>ネンド</t>
    </rPh>
    <rPh sb="162" eb="163">
      <t>ハジ</t>
    </rPh>
    <rPh sb="167" eb="168">
      <t>ダイ</t>
    </rPh>
    <rPh sb="169" eb="170">
      <t>キ</t>
    </rPh>
    <rPh sb="170" eb="173">
      <t>ラウスチョウ</t>
    </rPh>
    <rPh sb="173" eb="175">
      <t>ソウゴウ</t>
    </rPh>
    <rPh sb="175" eb="177">
      <t>セイビ</t>
    </rPh>
    <rPh sb="177" eb="179">
      <t>ケイカク</t>
    </rPh>
    <rPh sb="182" eb="184">
      <t>レンドウ</t>
    </rPh>
    <rPh sb="186" eb="188">
      <t>チョウキ</t>
    </rPh>
    <rPh sb="189" eb="190">
      <t>ワタ</t>
    </rPh>
    <rPh sb="192" eb="194">
      <t>シセツ</t>
    </rPh>
    <rPh sb="194" eb="196">
      <t>セイビ</t>
    </rPh>
    <rPh sb="197" eb="198">
      <t>スス</t>
    </rPh>
    <rPh sb="202" eb="204">
      <t>ヨテイ</t>
    </rPh>
    <rPh sb="210" eb="213">
      <t>キンキュウセイ</t>
    </rPh>
    <rPh sb="215" eb="219">
      <t>シセツセツビ</t>
    </rPh>
    <rPh sb="220" eb="222">
      <t>コウシン</t>
    </rPh>
    <rPh sb="224" eb="225">
      <t>サラ</t>
    </rPh>
    <rPh sb="227" eb="232">
      <t>イジカンリヒ</t>
    </rPh>
    <rPh sb="233" eb="235">
      <t>ゾウカ</t>
    </rPh>
    <rPh sb="236" eb="238">
      <t>ハッセイ</t>
    </rPh>
    <rPh sb="242" eb="244">
      <t>ケイエイ</t>
    </rPh>
    <rPh sb="245" eb="247">
      <t>アッパク</t>
    </rPh>
    <rPh sb="261" eb="263">
      <t>サクセイ</t>
    </rPh>
    <rPh sb="265" eb="267">
      <t>ケイエイ</t>
    </rPh>
    <rPh sb="267" eb="269">
      <t>センリャク</t>
    </rPh>
    <rPh sb="273" eb="275">
      <t>ケイエイ</t>
    </rPh>
    <rPh sb="275" eb="277">
      <t>カイゼン</t>
    </rPh>
    <rPh sb="278" eb="280">
      <t>サイド</t>
    </rPh>
    <rPh sb="280" eb="282">
      <t>ケントウ</t>
    </rPh>
    <rPh sb="284" eb="2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</si>
</sst>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5D-4C49-B817-F18D892BD7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0.32</c:v>
                </c:pt>
                <c:pt idx="4">
                  <c:v>0.81</c:v>
                </c:pt>
              </c:numCache>
            </c:numRef>
          </c:val>
          <c:smooth val="0"/>
          <c:extLst>
            <c:ext xmlns:c16="http://schemas.microsoft.com/office/drawing/2014/chart" uri="{C3380CC4-5D6E-409C-BE32-E72D297353CC}">
              <c16:uniqueId val="{00000001-DF5D-4C49-B817-F18D892BD7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68.17</c:v>
                </c:pt>
                <c:pt idx="1">
                  <c:v>64.41</c:v>
                </c:pt>
                <c:pt idx="2">
                  <c:v>70.739999999999995</c:v>
                </c:pt>
                <c:pt idx="3">
                  <c:v>73.39</c:v>
                </c:pt>
                <c:pt idx="4">
                  <c:v>69.709999999999994</c:v>
                </c:pt>
              </c:numCache>
            </c:numRef>
          </c:val>
          <c:extLst>
            <c:ext xmlns:c16="http://schemas.microsoft.com/office/drawing/2014/chart" uri="{C3380CC4-5D6E-409C-BE32-E72D297353CC}">
              <c16:uniqueId val="{00000000-667B-48CE-9878-59F1F5DA41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39.61</c:v>
                </c:pt>
                <c:pt idx="4">
                  <c:v>41.06</c:v>
                </c:pt>
              </c:numCache>
            </c:numRef>
          </c:val>
          <c:smooth val="0"/>
          <c:extLst>
            <c:ext xmlns:c16="http://schemas.microsoft.com/office/drawing/2014/chart" uri="{C3380CC4-5D6E-409C-BE32-E72D297353CC}">
              <c16:uniqueId val="{00000001-667B-48CE-9878-59F1F5DA41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44.79</c:v>
                </c:pt>
                <c:pt idx="1">
                  <c:v>45.86</c:v>
                </c:pt>
                <c:pt idx="2">
                  <c:v>40.25</c:v>
                </c:pt>
                <c:pt idx="3">
                  <c:v>37.83</c:v>
                </c:pt>
                <c:pt idx="4">
                  <c:v>39.06</c:v>
                </c:pt>
              </c:numCache>
            </c:numRef>
          </c:val>
          <c:extLst>
            <c:ext xmlns:c16="http://schemas.microsoft.com/office/drawing/2014/chart" uri="{C3380CC4-5D6E-409C-BE32-E72D297353CC}">
              <c16:uniqueId val="{00000000-73CD-4645-8846-BB4802C737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72.959999999999994</c:v>
                </c:pt>
                <c:pt idx="4">
                  <c:v>72.42</c:v>
                </c:pt>
              </c:numCache>
            </c:numRef>
          </c:val>
          <c:smooth val="0"/>
          <c:extLst>
            <c:ext xmlns:c16="http://schemas.microsoft.com/office/drawing/2014/chart" uri="{C3380CC4-5D6E-409C-BE32-E72D297353CC}">
              <c16:uniqueId val="{00000001-73CD-4645-8846-BB4802C737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136.15</c:v>
                </c:pt>
                <c:pt idx="1">
                  <c:v>108.79</c:v>
                </c:pt>
                <c:pt idx="2">
                  <c:v>109.43</c:v>
                </c:pt>
                <c:pt idx="3">
                  <c:v>102.18</c:v>
                </c:pt>
                <c:pt idx="4">
                  <c:v>102.46</c:v>
                </c:pt>
              </c:numCache>
            </c:numRef>
          </c:val>
          <c:extLst>
            <c:ext xmlns:c16="http://schemas.microsoft.com/office/drawing/2014/chart" uri="{C3380CC4-5D6E-409C-BE32-E72D297353CC}">
              <c16:uniqueId val="{00000000-F915-41EE-9416-2FB4BE72E0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107.64</c:v>
                </c:pt>
                <c:pt idx="4">
                  <c:v>108.22</c:v>
                </c:pt>
              </c:numCache>
            </c:numRef>
          </c:val>
          <c:smooth val="0"/>
          <c:extLst>
            <c:ext xmlns:c16="http://schemas.microsoft.com/office/drawing/2014/chart" uri="{C3380CC4-5D6E-409C-BE32-E72D297353CC}">
              <c16:uniqueId val="{00000001-F915-41EE-9416-2FB4BE72E0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59.12</c:v>
                </c:pt>
                <c:pt idx="1">
                  <c:v>61.07</c:v>
                </c:pt>
                <c:pt idx="2">
                  <c:v>61.75</c:v>
                </c:pt>
                <c:pt idx="3">
                  <c:v>63.46</c:v>
                </c:pt>
                <c:pt idx="4">
                  <c:v>65.28</c:v>
                </c:pt>
              </c:numCache>
            </c:numRef>
          </c:val>
          <c:extLst>
            <c:ext xmlns:c16="http://schemas.microsoft.com/office/drawing/2014/chart" uri="{C3380CC4-5D6E-409C-BE32-E72D297353CC}">
              <c16:uniqueId val="{00000000-C33E-4748-A1DB-600B39781A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54.09</c:v>
                </c:pt>
                <c:pt idx="4">
                  <c:v>52.73</c:v>
                </c:pt>
              </c:numCache>
            </c:numRef>
          </c:val>
          <c:smooth val="0"/>
          <c:extLst>
            <c:ext xmlns:c16="http://schemas.microsoft.com/office/drawing/2014/chart" uri="{C3380CC4-5D6E-409C-BE32-E72D297353CC}">
              <c16:uniqueId val="{00000001-C33E-4748-A1DB-600B39781A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1.22</c:v>
                </c:pt>
                <c:pt idx="1">
                  <c:v>1.28</c:v>
                </c:pt>
                <c:pt idx="2">
                  <c:v>1.22</c:v>
                </c:pt>
                <c:pt idx="3">
                  <c:v>1.22</c:v>
                </c:pt>
                <c:pt idx="4">
                  <c:v>1.22</c:v>
                </c:pt>
              </c:numCache>
            </c:numRef>
          </c:val>
          <c:extLst>
            <c:ext xmlns:c16="http://schemas.microsoft.com/office/drawing/2014/chart" uri="{C3380CC4-5D6E-409C-BE32-E72D297353CC}">
              <c16:uniqueId val="{00000000-9BFB-439D-87B7-E3B6D63BA3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18.68</c:v>
                </c:pt>
                <c:pt idx="4">
                  <c:v>19.91</c:v>
                </c:pt>
              </c:numCache>
            </c:numRef>
          </c:val>
          <c:smooth val="0"/>
          <c:extLst>
            <c:ext xmlns:c16="http://schemas.microsoft.com/office/drawing/2014/chart" uri="{C3380CC4-5D6E-409C-BE32-E72D297353CC}">
              <c16:uniqueId val="{00000001-9BFB-439D-87B7-E3B6D63BA3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136.05000000000001</c:v>
                </c:pt>
                <c:pt idx="1">
                  <c:v>136.35</c:v>
                </c:pt>
                <c:pt idx="2">
                  <c:v>132.55000000000001</c:v>
                </c:pt>
                <c:pt idx="3">
                  <c:v>134.57</c:v>
                </c:pt>
                <c:pt idx="4">
                  <c:v>134.21</c:v>
                </c:pt>
              </c:numCache>
            </c:numRef>
          </c:val>
          <c:extLst>
            <c:ext xmlns:c16="http://schemas.microsoft.com/office/drawing/2014/chart" uri="{C3380CC4-5D6E-409C-BE32-E72D297353CC}">
              <c16:uniqueId val="{00000000-31DC-427F-909C-95230F2507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30.84</c:v>
                </c:pt>
                <c:pt idx="4">
                  <c:v>25.29</c:v>
                </c:pt>
              </c:numCache>
            </c:numRef>
          </c:val>
          <c:smooth val="0"/>
          <c:extLst>
            <c:ext xmlns:c16="http://schemas.microsoft.com/office/drawing/2014/chart" uri="{C3380CC4-5D6E-409C-BE32-E72D297353CC}">
              <c16:uniqueId val="{00000001-31DC-427F-909C-95230F2507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1267.46</c:v>
                </c:pt>
                <c:pt idx="1">
                  <c:v>41.06</c:v>
                </c:pt>
                <c:pt idx="2">
                  <c:v>57.84</c:v>
                </c:pt>
                <c:pt idx="3">
                  <c:v>59.45</c:v>
                </c:pt>
                <c:pt idx="4">
                  <c:v>64.83</c:v>
                </c:pt>
              </c:numCache>
            </c:numRef>
          </c:val>
          <c:extLst>
            <c:ext xmlns:c16="http://schemas.microsoft.com/office/drawing/2014/chart" uri="{C3380CC4-5D6E-409C-BE32-E72D297353CC}">
              <c16:uniqueId val="{00000000-F8FC-4BA3-BE48-E0618B2B89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450.54</c:v>
                </c:pt>
                <c:pt idx="4">
                  <c:v>348.88</c:v>
                </c:pt>
              </c:numCache>
            </c:numRef>
          </c:val>
          <c:smooth val="0"/>
          <c:extLst>
            <c:ext xmlns:c16="http://schemas.microsoft.com/office/drawing/2014/chart" uri="{C3380CC4-5D6E-409C-BE32-E72D297353CC}">
              <c16:uniqueId val="{00000001-F8FC-4BA3-BE48-E0618B2B89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618.11</c:v>
                </c:pt>
                <c:pt idx="1">
                  <c:v>574.86</c:v>
                </c:pt>
                <c:pt idx="2">
                  <c:v>522.96</c:v>
                </c:pt>
                <c:pt idx="3">
                  <c:v>471.06</c:v>
                </c:pt>
                <c:pt idx="4">
                  <c:v>408.02</c:v>
                </c:pt>
              </c:numCache>
            </c:numRef>
          </c:val>
          <c:extLst>
            <c:ext xmlns:c16="http://schemas.microsoft.com/office/drawing/2014/chart" uri="{C3380CC4-5D6E-409C-BE32-E72D297353CC}">
              <c16:uniqueId val="{00000000-57E8-4A92-957F-40222F1852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496.56</c:v>
                </c:pt>
                <c:pt idx="4">
                  <c:v>540.38</c:v>
                </c:pt>
              </c:numCache>
            </c:numRef>
          </c:val>
          <c:smooth val="0"/>
          <c:extLst>
            <c:ext xmlns:c16="http://schemas.microsoft.com/office/drawing/2014/chart" uri="{C3380CC4-5D6E-409C-BE32-E72D297353CC}">
              <c16:uniqueId val="{00000001-57E8-4A92-957F-40222F1852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94.82</c:v>
                </c:pt>
                <c:pt idx="1">
                  <c:v>88.56</c:v>
                </c:pt>
                <c:pt idx="2">
                  <c:v>87.58</c:v>
                </c:pt>
                <c:pt idx="3">
                  <c:v>88.86</c:v>
                </c:pt>
                <c:pt idx="4">
                  <c:v>83.63</c:v>
                </c:pt>
              </c:numCache>
            </c:numRef>
          </c:val>
          <c:extLst>
            <c:ext xmlns:c16="http://schemas.microsoft.com/office/drawing/2014/chart" uri="{C3380CC4-5D6E-409C-BE32-E72D297353CC}">
              <c16:uniqueId val="{00000000-B2F0-4636-B90F-5CF643E942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84.9</c:v>
                </c:pt>
                <c:pt idx="4">
                  <c:v>83.22</c:v>
                </c:pt>
              </c:numCache>
            </c:numRef>
          </c:val>
          <c:smooth val="0"/>
          <c:extLst>
            <c:ext xmlns:c16="http://schemas.microsoft.com/office/drawing/2014/chart" uri="{C3380CC4-5D6E-409C-BE32-E72D297353CC}">
              <c16:uniqueId val="{00000001-B2F0-4636-B90F-5CF643E942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327.69</c:v>
                </c:pt>
                <c:pt idx="1">
                  <c:v>350.88</c:v>
                </c:pt>
                <c:pt idx="2">
                  <c:v>359.95</c:v>
                </c:pt>
                <c:pt idx="3">
                  <c:v>352.01</c:v>
                </c:pt>
                <c:pt idx="4">
                  <c:v>372.92</c:v>
                </c:pt>
              </c:numCache>
            </c:numRef>
          </c:val>
          <c:extLst>
            <c:ext xmlns:c16="http://schemas.microsoft.com/office/drawing/2014/chart" uri="{C3380CC4-5D6E-409C-BE32-E72D297353CC}">
              <c16:uniqueId val="{00000000-31AF-4023-BFC2-E61EF96DB9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231.9</c:v>
                </c:pt>
                <c:pt idx="4">
                  <c:v>234.17</c:v>
                </c:pt>
              </c:numCache>
            </c:numRef>
          </c:val>
          <c:smooth val="0"/>
          <c:extLst>
            <c:ext xmlns:c16="http://schemas.microsoft.com/office/drawing/2014/chart" uri="{C3380CC4-5D6E-409C-BE32-E72D297353CC}">
              <c16:uniqueId val="{00000001-31AF-4023-BFC2-E61EF96DB9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羅臼町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4955</v>
      </c>
      <c r="AM8" s="61"/>
      <c r="AN8" s="61"/>
      <c r="AO8" s="61"/>
      <c r="AP8" s="61"/>
      <c r="AQ8" s="61"/>
      <c r="AR8" s="61"/>
      <c r="AS8" s="61"/>
      <c r="AT8" s="52">
        <f>データ!$S$6</f>
        <v>397.72</v>
      </c>
      <c r="AU8" s="53"/>
      <c r="AV8" s="53"/>
      <c r="AW8" s="53"/>
      <c r="AX8" s="53"/>
      <c r="AY8" s="53"/>
      <c r="AZ8" s="53"/>
      <c r="BA8" s="53"/>
      <c r="BB8" s="54">
        <f>データ!$T$6</f>
        <v>12.46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49.67</v>
      </c>
      <c r="J10" s="53"/>
      <c r="K10" s="53"/>
      <c r="L10" s="53"/>
      <c r="M10" s="53"/>
      <c r="N10" s="53"/>
      <c r="O10" s="64"/>
      <c r="P10" s="54">
        <f>データ!$P$6</f>
        <v>98.91</v>
      </c>
      <c r="Q10" s="54"/>
      <c r="R10" s="54"/>
      <c r="S10" s="54"/>
      <c r="T10" s="54"/>
      <c r="U10" s="54"/>
      <c r="V10" s="54"/>
      <c r="W10" s="61">
        <f>データ!$Q$6</f>
        <v>6360</v>
      </c>
      <c r="X10" s="61"/>
      <c r="Y10" s="61"/>
      <c r="Z10" s="61"/>
      <c r="AA10" s="61"/>
      <c r="AB10" s="61"/>
      <c r="AC10" s="61"/>
      <c r="AD10" s="2"/>
      <c r="AE10" s="2"/>
      <c r="AF10" s="2"/>
      <c r="AG10" s="2"/>
      <c r="AH10" s="4"/>
      <c r="AI10" s="4"/>
      <c r="AJ10" s="4"/>
      <c r="AK10" s="4"/>
      <c r="AL10" s="61">
        <f>データ!$U$6</f>
        <v>4789</v>
      </c>
      <c r="AM10" s="61"/>
      <c r="AN10" s="61"/>
      <c r="AO10" s="61"/>
      <c r="AP10" s="61"/>
      <c r="AQ10" s="61"/>
      <c r="AR10" s="61"/>
      <c r="AS10" s="61"/>
      <c r="AT10" s="52">
        <f>データ!$V$6</f>
        <v>5.8</v>
      </c>
      <c r="AU10" s="53"/>
      <c r="AV10" s="53"/>
      <c r="AW10" s="53"/>
      <c r="AX10" s="53"/>
      <c r="AY10" s="53"/>
      <c r="AZ10" s="53"/>
      <c r="BA10" s="53"/>
      <c r="BB10" s="54">
        <f>データ!$W$6</f>
        <v>825.69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rw/Z//XvsSmVljQ79kWe1MudSCgIYZovzB2eXzlxh6austns2VqZ9prH3wJ7Ed2DdavPbTpIhrcNgtWAKXlpw==" saltValue="8SRACgy+dcLaHMJZKmTg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16942</v>
      </c>
      <c r="D6" s="34">
        <f t="shared" si="3"/>
        <v>46</v>
      </c>
      <c r="E6" s="34">
        <f t="shared" si="3"/>
        <v>1</v>
      </c>
      <c r="F6" s="34">
        <f t="shared" si="3"/>
        <v>0</v>
      </c>
      <c r="G6" s="34">
        <f t="shared" si="3"/>
        <v>1</v>
      </c>
      <c r="H6" s="34" t="str">
        <f t="shared" si="3"/>
        <v>北海道　羅臼町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49.67</v>
      </c>
      <c r="P6" s="35">
        <f t="shared" si="3"/>
        <v>98.91</v>
      </c>
      <c r="Q6" s="35">
        <f t="shared" si="3"/>
        <v>6360</v>
      </c>
      <c r="R6" s="35">
        <f t="shared" si="3"/>
        <v>4955</v>
      </c>
      <c r="S6" s="35">
        <f t="shared" si="3"/>
        <v>397.72</v>
      </c>
      <c r="T6" s="35">
        <f t="shared" si="3"/>
        <v>12.46</v>
      </c>
      <c r="U6" s="35">
        <f t="shared" si="3"/>
        <v>4789</v>
      </c>
      <c r="V6" s="35">
        <f t="shared" si="3"/>
        <v>5.8</v>
      </c>
      <c r="W6" s="35">
        <f t="shared" si="3"/>
        <v>825.69</v>
      </c>
      <c r="X6" s="36">
        <f>IF(X7="",NA(),X7)</f>
        <v>136.15</v>
      </c>
      <c r="Y6" s="36">
        <f t="shared" ref="Y6:AG6" si="4">IF(Y7="",NA(),Y7)</f>
        <v>108.79</v>
      </c>
      <c r="Z6" s="36">
        <f t="shared" si="4"/>
        <v>109.43</v>
      </c>
      <c r="AA6" s="36">
        <f t="shared" si="4"/>
        <v>102.18</v>
      </c>
      <c r="AB6" s="36">
        <f t="shared" si="4"/>
        <v>102.46</v>
      </c>
      <c r="AC6" s="36">
        <f t="shared" si="4"/>
        <v>106.62</v>
      </c>
      <c r="AD6" s="36">
        <f t="shared" si="4"/>
        <v>107.95</v>
      </c>
      <c r="AE6" s="36">
        <f t="shared" si="4"/>
        <v>104.47</v>
      </c>
      <c r="AF6" s="36">
        <f t="shared" si="4"/>
        <v>107.64</v>
      </c>
      <c r="AG6" s="36">
        <f t="shared" si="4"/>
        <v>108.22</v>
      </c>
      <c r="AH6" s="35" t="str">
        <f>IF(AH7="","",IF(AH7="-","【-】","【"&amp;SUBSTITUTE(TEXT(AH7,"#,##0.00"),"-","△")&amp;"】"))</f>
        <v>【112.01】</v>
      </c>
      <c r="AI6" s="36">
        <f>IF(AI7="",NA(),AI7)</f>
        <v>136.05000000000001</v>
      </c>
      <c r="AJ6" s="36">
        <f t="shared" ref="AJ6:AR6" si="5">IF(AJ7="",NA(),AJ7)</f>
        <v>136.35</v>
      </c>
      <c r="AK6" s="36">
        <f t="shared" si="5"/>
        <v>132.55000000000001</v>
      </c>
      <c r="AL6" s="36">
        <f t="shared" si="5"/>
        <v>134.57</v>
      </c>
      <c r="AM6" s="36">
        <f t="shared" si="5"/>
        <v>134.21</v>
      </c>
      <c r="AN6" s="36">
        <f t="shared" si="5"/>
        <v>12.59</v>
      </c>
      <c r="AO6" s="36">
        <f t="shared" si="5"/>
        <v>12.44</v>
      </c>
      <c r="AP6" s="36">
        <f t="shared" si="5"/>
        <v>16.399999999999999</v>
      </c>
      <c r="AQ6" s="36">
        <f t="shared" si="5"/>
        <v>30.84</v>
      </c>
      <c r="AR6" s="36">
        <f t="shared" si="5"/>
        <v>25.29</v>
      </c>
      <c r="AS6" s="35" t="str">
        <f>IF(AS7="","",IF(AS7="-","【-】","【"&amp;SUBSTITUTE(TEXT(AS7,"#,##0.00"),"-","△")&amp;"】"))</f>
        <v>【1.08】</v>
      </c>
      <c r="AT6" s="36">
        <f>IF(AT7="",NA(),AT7)</f>
        <v>1267.46</v>
      </c>
      <c r="AU6" s="36">
        <f t="shared" ref="AU6:BC6" si="6">IF(AU7="",NA(),AU7)</f>
        <v>41.06</v>
      </c>
      <c r="AV6" s="36">
        <f t="shared" si="6"/>
        <v>57.84</v>
      </c>
      <c r="AW6" s="36">
        <f t="shared" si="6"/>
        <v>59.45</v>
      </c>
      <c r="AX6" s="36">
        <f t="shared" si="6"/>
        <v>64.83</v>
      </c>
      <c r="AY6" s="36">
        <f t="shared" si="6"/>
        <v>416.14</v>
      </c>
      <c r="AZ6" s="36">
        <f t="shared" si="6"/>
        <v>371.89</v>
      </c>
      <c r="BA6" s="36">
        <f t="shared" si="6"/>
        <v>293.23</v>
      </c>
      <c r="BB6" s="36">
        <f t="shared" si="6"/>
        <v>450.54</v>
      </c>
      <c r="BC6" s="36">
        <f t="shared" si="6"/>
        <v>348.88</v>
      </c>
      <c r="BD6" s="35" t="str">
        <f>IF(BD7="","",IF(BD7="-","【-】","【"&amp;SUBSTITUTE(TEXT(BD7,"#,##0.00"),"-","△")&amp;"】"))</f>
        <v>【264.97】</v>
      </c>
      <c r="BE6" s="36">
        <f>IF(BE7="",NA(),BE7)</f>
        <v>618.11</v>
      </c>
      <c r="BF6" s="36">
        <f t="shared" ref="BF6:BN6" si="7">IF(BF7="",NA(),BF7)</f>
        <v>574.86</v>
      </c>
      <c r="BG6" s="36">
        <f t="shared" si="7"/>
        <v>522.96</v>
      </c>
      <c r="BH6" s="36">
        <f t="shared" si="7"/>
        <v>471.06</v>
      </c>
      <c r="BI6" s="36">
        <f t="shared" si="7"/>
        <v>408.02</v>
      </c>
      <c r="BJ6" s="36">
        <f t="shared" si="7"/>
        <v>487.22</v>
      </c>
      <c r="BK6" s="36">
        <f t="shared" si="7"/>
        <v>483.11</v>
      </c>
      <c r="BL6" s="36">
        <f t="shared" si="7"/>
        <v>542.29999999999995</v>
      </c>
      <c r="BM6" s="36">
        <f t="shared" si="7"/>
        <v>496.56</v>
      </c>
      <c r="BN6" s="36">
        <f t="shared" si="7"/>
        <v>540.38</v>
      </c>
      <c r="BO6" s="35" t="str">
        <f>IF(BO7="","",IF(BO7="-","【-】","【"&amp;SUBSTITUTE(TEXT(BO7,"#,##0.00"),"-","△")&amp;"】"))</f>
        <v>【266.61】</v>
      </c>
      <c r="BP6" s="36">
        <f>IF(BP7="",NA(),BP7)</f>
        <v>94.82</v>
      </c>
      <c r="BQ6" s="36">
        <f t="shared" ref="BQ6:BY6" si="8">IF(BQ7="",NA(),BQ7)</f>
        <v>88.56</v>
      </c>
      <c r="BR6" s="36">
        <f t="shared" si="8"/>
        <v>87.58</v>
      </c>
      <c r="BS6" s="36">
        <f t="shared" si="8"/>
        <v>88.86</v>
      </c>
      <c r="BT6" s="36">
        <f t="shared" si="8"/>
        <v>83.63</v>
      </c>
      <c r="BU6" s="36">
        <f t="shared" si="8"/>
        <v>92.76</v>
      </c>
      <c r="BV6" s="36">
        <f t="shared" si="8"/>
        <v>93.28</v>
      </c>
      <c r="BW6" s="36">
        <f t="shared" si="8"/>
        <v>87.51</v>
      </c>
      <c r="BX6" s="36">
        <f t="shared" si="8"/>
        <v>84.9</v>
      </c>
      <c r="BY6" s="36">
        <f t="shared" si="8"/>
        <v>83.22</v>
      </c>
      <c r="BZ6" s="35" t="str">
        <f>IF(BZ7="","",IF(BZ7="-","【-】","【"&amp;SUBSTITUTE(TEXT(BZ7,"#,##0.00"),"-","△")&amp;"】"))</f>
        <v>【103.24】</v>
      </c>
      <c r="CA6" s="36">
        <f>IF(CA7="",NA(),CA7)</f>
        <v>327.69</v>
      </c>
      <c r="CB6" s="36">
        <f t="shared" ref="CB6:CJ6" si="9">IF(CB7="",NA(),CB7)</f>
        <v>350.88</v>
      </c>
      <c r="CC6" s="36">
        <f t="shared" si="9"/>
        <v>359.95</v>
      </c>
      <c r="CD6" s="36">
        <f t="shared" si="9"/>
        <v>352.01</v>
      </c>
      <c r="CE6" s="36">
        <f t="shared" si="9"/>
        <v>372.92</v>
      </c>
      <c r="CF6" s="36">
        <f t="shared" si="9"/>
        <v>208.67</v>
      </c>
      <c r="CG6" s="36">
        <f t="shared" si="9"/>
        <v>208.29</v>
      </c>
      <c r="CH6" s="36">
        <f t="shared" si="9"/>
        <v>218.42</v>
      </c>
      <c r="CI6" s="36">
        <f t="shared" si="9"/>
        <v>231.9</v>
      </c>
      <c r="CJ6" s="36">
        <f t="shared" si="9"/>
        <v>234.17</v>
      </c>
      <c r="CK6" s="35" t="str">
        <f>IF(CK7="","",IF(CK7="-","【-】","【"&amp;SUBSTITUTE(TEXT(CK7,"#,##0.00"),"-","△")&amp;"】"))</f>
        <v>【168.38】</v>
      </c>
      <c r="CL6" s="36">
        <f>IF(CL7="",NA(),CL7)</f>
        <v>68.17</v>
      </c>
      <c r="CM6" s="36">
        <f t="shared" ref="CM6:CU6" si="10">IF(CM7="",NA(),CM7)</f>
        <v>64.41</v>
      </c>
      <c r="CN6" s="36">
        <f t="shared" si="10"/>
        <v>70.739999999999995</v>
      </c>
      <c r="CO6" s="36">
        <f t="shared" si="10"/>
        <v>73.39</v>
      </c>
      <c r="CP6" s="36">
        <f t="shared" si="10"/>
        <v>69.709999999999994</v>
      </c>
      <c r="CQ6" s="36">
        <f t="shared" si="10"/>
        <v>49.08</v>
      </c>
      <c r="CR6" s="36">
        <f t="shared" si="10"/>
        <v>49.32</v>
      </c>
      <c r="CS6" s="36">
        <f t="shared" si="10"/>
        <v>50.24</v>
      </c>
      <c r="CT6" s="36">
        <f t="shared" si="10"/>
        <v>39.61</v>
      </c>
      <c r="CU6" s="36">
        <f t="shared" si="10"/>
        <v>41.06</v>
      </c>
      <c r="CV6" s="35" t="str">
        <f>IF(CV7="","",IF(CV7="-","【-】","【"&amp;SUBSTITUTE(TEXT(CV7,"#,##0.00"),"-","△")&amp;"】"))</f>
        <v>【60.00】</v>
      </c>
      <c r="CW6" s="36">
        <f>IF(CW7="",NA(),CW7)</f>
        <v>44.79</v>
      </c>
      <c r="CX6" s="36">
        <f t="shared" ref="CX6:DF6" si="11">IF(CX7="",NA(),CX7)</f>
        <v>45.86</v>
      </c>
      <c r="CY6" s="36">
        <f t="shared" si="11"/>
        <v>40.25</v>
      </c>
      <c r="CZ6" s="36">
        <f t="shared" si="11"/>
        <v>37.83</v>
      </c>
      <c r="DA6" s="36">
        <f t="shared" si="11"/>
        <v>39.06</v>
      </c>
      <c r="DB6" s="36">
        <f t="shared" si="11"/>
        <v>79.3</v>
      </c>
      <c r="DC6" s="36">
        <f t="shared" si="11"/>
        <v>79.34</v>
      </c>
      <c r="DD6" s="36">
        <f t="shared" si="11"/>
        <v>78.650000000000006</v>
      </c>
      <c r="DE6" s="36">
        <f t="shared" si="11"/>
        <v>72.959999999999994</v>
      </c>
      <c r="DF6" s="36">
        <f t="shared" si="11"/>
        <v>72.42</v>
      </c>
      <c r="DG6" s="35" t="str">
        <f>IF(DG7="","",IF(DG7="-","【-】","【"&amp;SUBSTITUTE(TEXT(DG7,"#,##0.00"),"-","△")&amp;"】"))</f>
        <v>【89.80】</v>
      </c>
      <c r="DH6" s="36">
        <f>IF(DH7="",NA(),DH7)</f>
        <v>59.12</v>
      </c>
      <c r="DI6" s="36">
        <f t="shared" ref="DI6:DQ6" si="12">IF(DI7="",NA(),DI7)</f>
        <v>61.07</v>
      </c>
      <c r="DJ6" s="36">
        <f t="shared" si="12"/>
        <v>61.75</v>
      </c>
      <c r="DK6" s="36">
        <f t="shared" si="12"/>
        <v>63.46</v>
      </c>
      <c r="DL6" s="36">
        <f t="shared" si="12"/>
        <v>65.28</v>
      </c>
      <c r="DM6" s="36">
        <f t="shared" si="12"/>
        <v>47.44</v>
      </c>
      <c r="DN6" s="36">
        <f t="shared" si="12"/>
        <v>48.3</v>
      </c>
      <c r="DO6" s="36">
        <f t="shared" si="12"/>
        <v>45.14</v>
      </c>
      <c r="DP6" s="36">
        <f t="shared" si="12"/>
        <v>54.09</v>
      </c>
      <c r="DQ6" s="36">
        <f t="shared" si="12"/>
        <v>52.73</v>
      </c>
      <c r="DR6" s="35" t="str">
        <f>IF(DR7="","",IF(DR7="-","【-】","【"&amp;SUBSTITUTE(TEXT(DR7,"#,##0.00"),"-","△")&amp;"】"))</f>
        <v>【49.59】</v>
      </c>
      <c r="DS6" s="36">
        <f>IF(DS7="",NA(),DS7)</f>
        <v>1.22</v>
      </c>
      <c r="DT6" s="36">
        <f t="shared" ref="DT6:EB6" si="13">IF(DT7="",NA(),DT7)</f>
        <v>1.28</v>
      </c>
      <c r="DU6" s="36">
        <f t="shared" si="13"/>
        <v>1.22</v>
      </c>
      <c r="DV6" s="36">
        <f t="shared" si="13"/>
        <v>1.22</v>
      </c>
      <c r="DW6" s="36">
        <f t="shared" si="13"/>
        <v>1.22</v>
      </c>
      <c r="DX6" s="36">
        <f t="shared" si="13"/>
        <v>11.16</v>
      </c>
      <c r="DY6" s="36">
        <f t="shared" si="13"/>
        <v>12.43</v>
      </c>
      <c r="DZ6" s="36">
        <f t="shared" si="13"/>
        <v>13.58</v>
      </c>
      <c r="EA6" s="36">
        <f t="shared" si="13"/>
        <v>18.68</v>
      </c>
      <c r="EB6" s="36">
        <f t="shared" si="13"/>
        <v>19.91</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0.32</v>
      </c>
      <c r="EM6" s="36">
        <f t="shared" si="14"/>
        <v>0.81</v>
      </c>
      <c r="EN6" s="35" t="str">
        <f>IF(EN7="","",IF(EN7="-","【-】","【"&amp;SUBSTITUTE(TEXT(EN7,"#,##0.00"),"-","△")&amp;"】"))</f>
        <v>【0.68】</v>
      </c>
    </row>
    <row r="7" spans="1:144" s="37" customFormat="1" x14ac:dyDescent="0.15">
      <c r="A7" s="29"/>
      <c r="B7" s="38">
        <v>2019</v>
      </c>
      <c r="C7" s="38">
        <v>16942</v>
      </c>
      <c r="D7" s="38">
        <v>46</v>
      </c>
      <c r="E7" s="38">
        <v>1</v>
      </c>
      <c r="F7" s="38">
        <v>0</v>
      </c>
      <c r="G7" s="38">
        <v>1</v>
      </c>
      <c r="H7" s="38" t="s">
        <v>93</v>
      </c>
      <c r="I7" s="38" t="s">
        <v>94</v>
      </c>
      <c r="J7" s="38" t="s">
        <v>95</v>
      </c>
      <c r="K7" s="38" t="s">
        <v>96</v>
      </c>
      <c r="L7" s="38" t="s">
        <v>97</v>
      </c>
      <c r="M7" s="38" t="s">
        <v>98</v>
      </c>
      <c r="N7" s="39" t="s">
        <v>99</v>
      </c>
      <c r="O7" s="39">
        <v>49.67</v>
      </c>
      <c r="P7" s="39">
        <v>98.91</v>
      </c>
      <c r="Q7" s="39">
        <v>6360</v>
      </c>
      <c r="R7" s="39">
        <v>4955</v>
      </c>
      <c r="S7" s="39">
        <v>397.72</v>
      </c>
      <c r="T7" s="39">
        <v>12.46</v>
      </c>
      <c r="U7" s="39">
        <v>4789</v>
      </c>
      <c r="V7" s="39">
        <v>5.8</v>
      </c>
      <c r="W7" s="39">
        <v>825.69</v>
      </c>
      <c r="X7" s="39">
        <v>136.15</v>
      </c>
      <c r="Y7" s="39">
        <v>108.79</v>
      </c>
      <c r="Z7" s="39">
        <v>109.43</v>
      </c>
      <c r="AA7" s="39">
        <v>102.18</v>
      </c>
      <c r="AB7" s="39">
        <v>102.46</v>
      </c>
      <c r="AC7" s="39">
        <v>106.62</v>
      </c>
      <c r="AD7" s="39">
        <v>107.95</v>
      </c>
      <c r="AE7" s="39">
        <v>104.47</v>
      </c>
      <c r="AF7" s="39">
        <v>107.64</v>
      </c>
      <c r="AG7" s="39">
        <v>108.22</v>
      </c>
      <c r="AH7" s="39">
        <v>112.01</v>
      </c>
      <c r="AI7" s="39">
        <v>136.05000000000001</v>
      </c>
      <c r="AJ7" s="39">
        <v>136.35</v>
      </c>
      <c r="AK7" s="39">
        <v>132.55000000000001</v>
      </c>
      <c r="AL7" s="39">
        <v>134.57</v>
      </c>
      <c r="AM7" s="39">
        <v>134.21</v>
      </c>
      <c r="AN7" s="39">
        <v>12.59</v>
      </c>
      <c r="AO7" s="39">
        <v>12.44</v>
      </c>
      <c r="AP7" s="39">
        <v>16.399999999999999</v>
      </c>
      <c r="AQ7" s="39">
        <v>30.84</v>
      </c>
      <c r="AR7" s="39">
        <v>25.29</v>
      </c>
      <c r="AS7" s="39">
        <v>1.08</v>
      </c>
      <c r="AT7" s="39">
        <v>1267.46</v>
      </c>
      <c r="AU7" s="39">
        <v>41.06</v>
      </c>
      <c r="AV7" s="39">
        <v>57.84</v>
      </c>
      <c r="AW7" s="39">
        <v>59.45</v>
      </c>
      <c r="AX7" s="39">
        <v>64.83</v>
      </c>
      <c r="AY7" s="39">
        <v>416.14</v>
      </c>
      <c r="AZ7" s="39">
        <v>371.89</v>
      </c>
      <c r="BA7" s="39">
        <v>293.23</v>
      </c>
      <c r="BB7" s="39">
        <v>450.54</v>
      </c>
      <c r="BC7" s="39">
        <v>348.88</v>
      </c>
      <c r="BD7" s="39">
        <v>264.97000000000003</v>
      </c>
      <c r="BE7" s="39">
        <v>618.11</v>
      </c>
      <c r="BF7" s="39">
        <v>574.86</v>
      </c>
      <c r="BG7" s="39">
        <v>522.96</v>
      </c>
      <c r="BH7" s="39">
        <v>471.06</v>
      </c>
      <c r="BI7" s="39">
        <v>408.02</v>
      </c>
      <c r="BJ7" s="39">
        <v>487.22</v>
      </c>
      <c r="BK7" s="39">
        <v>483.11</v>
      </c>
      <c r="BL7" s="39">
        <v>542.29999999999995</v>
      </c>
      <c r="BM7" s="39">
        <v>496.56</v>
      </c>
      <c r="BN7" s="39">
        <v>540.38</v>
      </c>
      <c r="BO7" s="39">
        <v>266.61</v>
      </c>
      <c r="BP7" s="39">
        <v>94.82</v>
      </c>
      <c r="BQ7" s="39">
        <v>88.56</v>
      </c>
      <c r="BR7" s="39">
        <v>87.58</v>
      </c>
      <c r="BS7" s="39">
        <v>88.86</v>
      </c>
      <c r="BT7" s="39">
        <v>83.63</v>
      </c>
      <c r="BU7" s="39">
        <v>92.76</v>
      </c>
      <c r="BV7" s="39">
        <v>93.28</v>
      </c>
      <c r="BW7" s="39">
        <v>87.51</v>
      </c>
      <c r="BX7" s="39">
        <v>84.9</v>
      </c>
      <c r="BY7" s="39">
        <v>83.22</v>
      </c>
      <c r="BZ7" s="39">
        <v>103.24</v>
      </c>
      <c r="CA7" s="39">
        <v>327.69</v>
      </c>
      <c r="CB7" s="39">
        <v>350.88</v>
      </c>
      <c r="CC7" s="39">
        <v>359.95</v>
      </c>
      <c r="CD7" s="39">
        <v>352.01</v>
      </c>
      <c r="CE7" s="39">
        <v>372.92</v>
      </c>
      <c r="CF7" s="39">
        <v>208.67</v>
      </c>
      <c r="CG7" s="39">
        <v>208.29</v>
      </c>
      <c r="CH7" s="39">
        <v>218.42</v>
      </c>
      <c r="CI7" s="39">
        <v>231.9</v>
      </c>
      <c r="CJ7" s="39">
        <v>234.17</v>
      </c>
      <c r="CK7" s="39">
        <v>168.38</v>
      </c>
      <c r="CL7" s="39">
        <v>68.17</v>
      </c>
      <c r="CM7" s="39">
        <v>64.41</v>
      </c>
      <c r="CN7" s="39">
        <v>70.739999999999995</v>
      </c>
      <c r="CO7" s="39">
        <v>73.39</v>
      </c>
      <c r="CP7" s="39">
        <v>69.709999999999994</v>
      </c>
      <c r="CQ7" s="39">
        <v>49.08</v>
      </c>
      <c r="CR7" s="39">
        <v>49.32</v>
      </c>
      <c r="CS7" s="39">
        <v>50.24</v>
      </c>
      <c r="CT7" s="39">
        <v>39.61</v>
      </c>
      <c r="CU7" s="39">
        <v>41.06</v>
      </c>
      <c r="CV7" s="39">
        <v>60</v>
      </c>
      <c r="CW7" s="39">
        <v>44.79</v>
      </c>
      <c r="CX7" s="39">
        <v>45.86</v>
      </c>
      <c r="CY7" s="39">
        <v>40.25</v>
      </c>
      <c r="CZ7" s="39">
        <v>37.83</v>
      </c>
      <c r="DA7" s="39">
        <v>39.06</v>
      </c>
      <c r="DB7" s="39">
        <v>79.3</v>
      </c>
      <c r="DC7" s="39">
        <v>79.34</v>
      </c>
      <c r="DD7" s="39">
        <v>78.650000000000006</v>
      </c>
      <c r="DE7" s="39">
        <v>72.959999999999994</v>
      </c>
      <c r="DF7" s="39">
        <v>72.42</v>
      </c>
      <c r="DG7" s="39">
        <v>89.8</v>
      </c>
      <c r="DH7" s="39">
        <v>59.12</v>
      </c>
      <c r="DI7" s="39">
        <v>61.07</v>
      </c>
      <c r="DJ7" s="39">
        <v>61.75</v>
      </c>
      <c r="DK7" s="39">
        <v>63.46</v>
      </c>
      <c r="DL7" s="39">
        <v>65.28</v>
      </c>
      <c r="DM7" s="39">
        <v>47.44</v>
      </c>
      <c r="DN7" s="39">
        <v>48.3</v>
      </c>
      <c r="DO7" s="39">
        <v>45.14</v>
      </c>
      <c r="DP7" s="39">
        <v>54.09</v>
      </c>
      <c r="DQ7" s="39">
        <v>52.73</v>
      </c>
      <c r="DR7" s="39">
        <v>49.59</v>
      </c>
      <c r="DS7" s="39">
        <v>1.22</v>
      </c>
      <c r="DT7" s="39">
        <v>1.28</v>
      </c>
      <c r="DU7" s="39">
        <v>1.22</v>
      </c>
      <c r="DV7" s="39">
        <v>1.22</v>
      </c>
      <c r="DW7" s="39">
        <v>1.22</v>
      </c>
      <c r="DX7" s="39">
        <v>11.16</v>
      </c>
      <c r="DY7" s="39">
        <v>12.43</v>
      </c>
      <c r="DZ7" s="39">
        <v>13.58</v>
      </c>
      <c r="EA7" s="39">
        <v>18.68</v>
      </c>
      <c r="EB7" s="39">
        <v>19.91</v>
      </c>
      <c r="EC7" s="39">
        <v>19.440000000000001</v>
      </c>
      <c r="ED7" s="39">
        <v>0</v>
      </c>
      <c r="EE7" s="39">
        <v>0</v>
      </c>
      <c r="EF7" s="39">
        <v>0</v>
      </c>
      <c r="EG7" s="39">
        <v>0</v>
      </c>
      <c r="EH7" s="39">
        <v>0</v>
      </c>
      <c r="EI7" s="39">
        <v>0.65</v>
      </c>
      <c r="EJ7" s="39">
        <v>0.46</v>
      </c>
      <c r="EK7" s="39">
        <v>0.44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平尾晃一</cp:lastModifiedBy>
  <cp:lastPrinted>2021-01-25T08:18:10Z</cp:lastPrinted>
  <dcterms:created xsi:type="dcterms:W3CDTF">2020-12-04T02:02:22Z</dcterms:created>
  <dcterms:modified xsi:type="dcterms:W3CDTF">2021-03-01T08:55:18Z</dcterms:modified>
  <cp:category/>
</cp:coreProperties>
</file>