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BE34" i="9"/>
  <c r="C34" i="9"/>
  <c r="U34" i="9" s="1"/>
  <c r="U35" i="9" l="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<sst xmlns="http://schemas.openxmlformats.org/spreadsheetml/2006/main" count="1076" uniqueCount="550">
  <si>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</si>
  <si>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</si>
  <si>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</si>
  <si>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</si>
  <si>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</si>
  <si>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</si>
  <si>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</si>
  <si>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</si>
  <si>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</si>
  <si>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</si>
  <si>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</si>
  <si>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</si>
  <si>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</si>
  <si>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</si>
  <si>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</si>
  <si>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</si>
  <si>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</si>
  <si>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</si>
  <si>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</si>
  <si>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</si>
  <si>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</si>
  <si>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</si>
  <si>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</si>
  <si>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</si>
  <si>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</si>
  <si>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</si>
  <si>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</si>
  <si>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</si>
  <si>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</si>
  <si>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</si>
  <si>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</si>
  <si>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</si>
  <si>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</si>
  <si>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</si>
  <si>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</si>
  <si>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</si>
  <si>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</si>
  <si>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</si>
  <si>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</si>
  <si>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</si>
  <si>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</si>
  <si>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</si>
  <si>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</si>
  <si>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</si>
  <si>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</si>
  <si>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</si>
  <si>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</si>
  <si>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</si>
  <si>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</si>
  <si>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</si>
  <si>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</si>
  <si>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</si>
  <si>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</si>
  <si>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</si>
  <si>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</si>
  <si>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</si>
  <si>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</si>
  <si>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</si>
  <si>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</si>
  <si>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</si>
  <si>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</si>
  <si>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</si>
  <si>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</si>
  <si>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</si>
  <si>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</si>
  <si>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</si>
  <si>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</si>
  <si>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</si>
  <si>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</si>
  <si>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</si>
  <si>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</si>
  <si>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</si>
  <si>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</si>
  <si>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</si>
  <si>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</si>
  <si>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</si>
  <si>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</si>
  <si>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</si>
  <si>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</si>
  <si>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</si>
  <si>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</si>
  <si>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</si>
  <si>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</si>
  <si>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</si>
  <si>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</si>
  <si>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</si>
  <si>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</si>
  <si>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</si>
  <si>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</si>
  <si>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</si>
  <si>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</si>
  <si>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</si>
  <si>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</si>
  <si>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</si>
  <si>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</si>
  <si>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</si>
  <si>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</si>
  <si>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</si>
  <si>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</si>
  <si>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</si>
  <si>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</si>
  <si>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</si>
  <si>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</si>
  <si>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</si>
  <si>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</si>
  <si>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</si>
  <si>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</si>
  <si>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</si>
  <si>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</si>
  <si>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</si>
  <si>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</si>
  <si>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</si>
  <si>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</si>
  <si>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</si>
  <si>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</si>
  <si>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</si>
  <si>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</si>
  <si>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</si>
  <si>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</si>
  <si>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</si>
  <si>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</si>
  <si>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</si>
  <si>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</si>
  <si>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</si>
  <si>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</si>
  <si>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</si>
  <si>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</si>
  <si>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</si>
  <si>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</si>
  <si>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</si>
  <si>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</si>
  <si>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</si>
  <si>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</si>
  <si>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</si>
  <si>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</si>
  <si>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</si>
  <si>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</si>
  <si>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</si>
  <si>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</si>
  <si>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</si>
  <si>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</si>
  <si>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</si>
  <si>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</si>
  <si>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</si>
  <si>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</si>
  <si>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</si>
  <si>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</si>
  <si>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</si>
  <si>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</si>
  <si>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</si>
  <si>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</si>
  <si>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</si>
  <si>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</si>
  <si>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</si>
  <si>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</si>
  <si>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</si>
  <si>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</si>
  <si>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</si>
  <si>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</si>
  <si>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</si>
  <si>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</si>
  <si>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</si>
  <si>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</si>
  <si>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</si>
  <si>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</si>
  <si>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</si>
  <si>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</si>
  <si>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</si>
  <si>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</si>
  <si>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</si>
  <si>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</si>
  <si>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</si>
  <si>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</si>
  <si>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</si>
  <si>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</si>
  <si>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</si>
  <si>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</si>
  <si>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</si>
  <si>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</si>
  <si>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</si>
  <si>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</si>
  <si>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</si>
  <si>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</si>
  <si>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</si>
  <si>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</si>
  <si>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</si>
  <si>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</si>
  <si>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</si>
  <si>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</si>
  <si>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</si>
  <si>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</si>
  <si>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</si>
  <si>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</si>
  <si>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</si>
  <si>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北海道羅臼町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</si>
  <si>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</si>
  <si>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</si>
  <si>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</si>
  <si>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</si>
  <si>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</si>
  <si>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</si>
  <si>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</si>
  <si>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</si>
  <si>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</si>
  <si>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</si>
  <si>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</si>
  <si>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</si>
  <si>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</si>
  <si>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</si>
  <si>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</si>
  <si>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</si>
  <si>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</si>
  <si>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</si>
  <si>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</si>
  <si>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</si>
  <si>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</si>
  <si>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</si>
  <si>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</si>
  <si>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</si>
  <si>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</si>
  <si>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</si>
  <si>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</si>
  <si>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</si>
  <si>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</si>
  <si>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</si>
  <si>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</si>
  <si>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</si>
  <si>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</si>
  <si>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</si>
  <si>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</si>
  <si>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</si>
  <si>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</si>
  <si>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</si>
  <si>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</si>
  <si>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</si>
  <si>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</si>
  <si>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</si>
  <si>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</si>
  <si>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</si>
  <si>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</si>
  <si>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</si>
  <si>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</si>
  <si>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</si>
  <si>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</si>
  <si>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</si>
  <si>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</si>
  <si>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</si>
  <si>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</si>
  <si>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</si>
  <si>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</si>
  <si>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</si>
  <si>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</si>
  <si>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</si>
  <si>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</si>
  <si>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</si>
  <si>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</si>
  <si>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</si>
  <si>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</si>
  <si>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</si>
  <si>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</si>
  <si>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</si>
  <si>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</si>
  <si>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</si>
  <si>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</si>
  <si>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</si>
  <si>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</si>
  <si>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</si>
  <si>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</si>
  <si>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</si>
  <si>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</si>
  <si>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</si>
  <si>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</si>
  <si>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</si>
  <si>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</si>
  <si>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</si>
  <si>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</si>
  <si>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</si>
  <si>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</si>
  <si>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</si>
  <si>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</si>
  <si>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</si>
  <si>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</si>
  <si>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</si>
  <si>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</si>
  <si>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</si>
  <si>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</si>
  <si>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</si>
  <si>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</si>
  <si>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</si>
  <si>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</si>
  <si>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</si>
  <si>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</si>
  <si>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</si>
  <si>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</si>
  <si>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</si>
  <si>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</si>
  <si>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</si>
  <si>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</si>
  <si>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</si>
  <si>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</si>
  <si>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</si>
  <si>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</si>
  <si>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</si>
  <si>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</si>
  <si>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</si>
  <si>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</si>
  <si>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</si>
  <si>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</si>
  <si>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</si>
  <si>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</si>
  <si>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</si>
  <si>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</si>
  <si>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</si>
  <si>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</si>
  <si>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</si>
  <si>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</si>
  <si>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</si>
  <si>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</si>
  <si>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</si>
  <si>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</si>
  <si>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</si>
  <si>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</si>
  <si>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</si>
  <si>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</si>
  <si>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</si>
  <si>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</si>
  <si>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</si>
  <si>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</si>
  <si>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</si>
  <si>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</si>
  <si>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</si>
  <si>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</si>
  <si>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</si>
  <si>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</si>
  <si>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</si>
  <si>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</si>
  <si>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</si>
  <si>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</si>
  <si>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</si>
  <si>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</si>
  <si>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</si>
  <si>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</si>
  <si>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</si>
  <si>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北海道羅臼町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</si>
  <si>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</si>
  <si>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</si>
  <si>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</si>
  <si>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</si>
  <si>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</si>
  <si>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</si>
  <si>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</si>
  <si>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</si>
  <si>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</si>
  <si>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</si>
  <si>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</si>
  <si>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</si>
  <si>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</si>
  <si>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</si>
  <si>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</si>
  <si>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</si>
  <si>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</si>
  <si>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</si>
  <si>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</si>
  <si>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</si>
  <si>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</si>
  <si>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</si>
  <si>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</si>
  <si>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</si>
  <si>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</si>
  <si>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</si>
  <si>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</si>
  <si>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</si>
  <si>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</si>
  <si>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</si>
  <si>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</si>
  <si>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</si>
  <si>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</si>
  <si>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</si>
  <si>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</si>
  <si>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</si>
  <si>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</si>
  <si>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</si>
  <si>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</si>
  <si>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</si>
  <si>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</si>
  <si>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</si>
  <si>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</si>
  <si>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</si>
  <si>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</si>
  <si>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</si>
  <si>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</si>
  <si>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</si>
  <si>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</si>
  <si>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</si>
  <si>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</si>
  <si>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</si>
  <si>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</si>
  <si>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</si>
  <si>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</si>
  <si>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</si>
  <si>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</si>
  <si>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</si>
  <si>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</si>
  <si>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</si>
  <si>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</si>
  <si>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</si>
  <si>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</si>
  <si>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</si>
  <si>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</si>
  <si>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</si>
  <si>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</si>
  <si>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</si>
  <si>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</si>
  <si>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</si>
  <si>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</si>
  <si>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</si>
  <si>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</si>
  <si>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</si>
  <si>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</si>
  <si>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</si>
  <si>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</si>
  <si>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</si>
  <si>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</si>
  <si>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</si>
  <si>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</si>
  <si>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</si>
  <si>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</si>
  <si>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</si>
  <si>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</si>
  <si>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</si>
  <si>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</si>
  <si>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</si>
  <si>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</si>
  <si>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</si>
  <si>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</si>
  <si>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</si>
  <si>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</si>
  <si>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</si>
  <si>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</si>
  <si>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</si>
  <si>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</si>
  <si>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</si>
  <si>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</si>
  <si>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</si>
  <si>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</si>
  <si>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</si>
  <si>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</si>
  <si>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</si>
  <si>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</si>
  <si>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</si>
  <si>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</si>
  <si>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</si>
  <si>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</si>
  <si>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</si>
  <si>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</si>
  <si>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</si>
  <si>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</si>
  <si>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</si>
  <si>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</si>
  <si>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</si>
  <si>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</si>
  <si>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</si>
  <si>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</si>
  <si>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</si>
  <si>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</si>
  <si>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</si>
  <si>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</si>
  <si>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</si>
  <si>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</si>
  <si>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</si>
  <si>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</si>
  <si>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</si>
  <si>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</si>
  <si>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</si>
  <si>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</si>
  <si>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</si>
  <si>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</si>
  <si>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</si>
  <si>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</si>
  <si>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</si>
  <si>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</si>
  <si>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</si>
  <si>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</si>
  <si>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</si>
  <si>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</si>
  <si>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</si>
  <si>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</si>
  <si>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</si>
  <si>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</si>
  <si>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</si>
  <si>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</si>
  <si>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</si>
  <si>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</si>
  <si>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</si>
  <si>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</si>
  <si>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</si>
  <si>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</si>
  <si>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</si>
  <si>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</si>
  <si>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</si>
  <si>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</si>
  <si>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</si>
  <si>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</si>
  <si>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</si>
  <si>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</si>
  <si>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</si>
  <si>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</si>
  <si>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</si>
  <si>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</si>
  <si>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</si>
  <si>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</si>
  <si>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</si>
  <si>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</si>
  <si>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</si>
  <si>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</si>
  <si>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</si>
  <si>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</si>
  <si>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</si>
  <si>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</si>
  <si>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3.44</t>
  </si>
  <si>
    <t>▲ 1.40</t>
  </si>
  <si>
    <t>一般会計</t>
  </si>
  <si>
    <t>国民健康保険事業特別会計</t>
  </si>
  <si>
    <t>水道事業会計</t>
  </si>
  <si>
    <t>介護保険事業特別会計</t>
  </si>
  <si>
    <t>国民健康保険診療所事業特別会計</t>
  </si>
  <si>
    <t>後期高齢者医療事業特別会計</t>
  </si>
  <si>
    <t>その他会計（赤字）</t>
  </si>
  <si>
    <t>その他会計（黒字）</t>
  </si>
  <si>
    <t>-</t>
    <phoneticPr fontId="2"/>
  </si>
  <si>
    <t>-</t>
    <phoneticPr fontId="2"/>
  </si>
  <si>
    <t>-</t>
    <phoneticPr fontId="2"/>
  </si>
  <si>
    <t>根室北部消防事務組合</t>
    <rPh sb="0" eb="2">
      <t>ネムロ</t>
    </rPh>
    <rPh sb="2" eb="4">
      <t>ホクブ</t>
    </rPh>
    <rPh sb="4" eb="6">
      <t>ショウボウ</t>
    </rPh>
    <rPh sb="6" eb="8">
      <t>ジム</t>
    </rPh>
    <rPh sb="8" eb="10">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</si>
  <si>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</si>
  <si>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</si>
  <si>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</si>
  <si>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</si>
  <si>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</si>
  <si>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</si>
  <si>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</si>
  <si>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有利な起債の活用や発行の抑制など、計画的な地方債の活用により、将来負担比率はないが、公共施設等の老朽化に伴い有形固定資産減価償却率は類似団体内平均値よりやや高い水準である。
　今後は、公共施設等総合管理計画等に基づき計画的公共施設の整備を実施していく。</t>
    <rPh sb="1" eb="3">
      <t>ユウリ</t>
    </rPh>
    <rPh sb="4" eb="6">
      <t>キサイ</t>
    </rPh>
    <rPh sb="7" eb="9">
      <t>カツヨウ</t>
    </rPh>
    <rPh sb="10" eb="12">
      <t>ハッコウ</t>
    </rPh>
    <rPh sb="13" eb="15">
      <t>ヨクセイ</t>
    </rPh>
    <rPh sb="18" eb="21">
      <t>ケイカクテキ</t>
    </rPh>
    <rPh sb="22" eb="25">
      <t>チホウサイ</t>
    </rPh>
    <rPh sb="26" eb="28">
      <t>カツヨウ</t>
    </rPh>
    <rPh sb="32" eb="34">
      <t>ショウライ</t>
    </rPh>
    <rPh sb="34" eb="36">
      <t>フタン</t>
    </rPh>
    <rPh sb="36" eb="38">
      <t>ヒリツ</t>
    </rPh>
    <rPh sb="43" eb="45">
      <t>コウキョウ</t>
    </rPh>
    <rPh sb="45" eb="47">
      <t>シセツ</t>
    </rPh>
    <rPh sb="47" eb="48">
      <t>トウ</t>
    </rPh>
    <rPh sb="49" eb="52">
      <t>ロウキュウカ</t>
    </rPh>
    <rPh sb="53" eb="54">
      <t>トモナ</t>
    </rPh>
    <rPh sb="55" eb="57">
      <t>ユウケイ</t>
    </rPh>
    <rPh sb="57" eb="59">
      <t>コテイ</t>
    </rPh>
    <rPh sb="59" eb="61">
      <t>シサン</t>
    </rPh>
    <rPh sb="61" eb="63">
      <t>ゲンカ</t>
    </rPh>
    <rPh sb="63" eb="65">
      <t>ショウキャク</t>
    </rPh>
    <rPh sb="65" eb="66">
      <t>リツ</t>
    </rPh>
    <rPh sb="67" eb="69">
      <t>ルイジ</t>
    </rPh>
    <rPh sb="69" eb="71">
      <t>ダンタイ</t>
    </rPh>
    <rPh sb="71" eb="72">
      <t>ナイ</t>
    </rPh>
    <rPh sb="72" eb="75">
      <t>ヘイキンチ</t>
    </rPh>
    <rPh sb="79" eb="80">
      <t>タカ</t>
    </rPh>
    <rPh sb="81" eb="83">
      <t>スイジュン</t>
    </rPh>
    <rPh sb="89" eb="91">
      <t>コンゴ</t>
    </rPh>
    <rPh sb="93" eb="95">
      <t>コウキョウ</t>
    </rPh>
    <rPh sb="95" eb="97">
      <t>シセツ</t>
    </rPh>
    <rPh sb="97" eb="98">
      <t>トウ</t>
    </rPh>
    <rPh sb="98" eb="100">
      <t>ソウゴウ</t>
    </rPh>
    <rPh sb="100" eb="102">
      <t>カンリ</t>
    </rPh>
    <rPh sb="102" eb="104">
      <t>ケイカク</t>
    </rPh>
    <rPh sb="104" eb="105">
      <t>トウ</t>
    </rPh>
    <rPh sb="106" eb="107">
      <t>モト</t>
    </rPh>
    <rPh sb="109" eb="112">
      <t>ケイカクテキ</t>
    </rPh>
    <rPh sb="112" eb="114">
      <t>コウキョウ</t>
    </rPh>
    <rPh sb="114" eb="116">
      <t>シセツ</t>
    </rPh>
    <rPh sb="117" eb="119">
      <t>セイビ</t>
    </rPh>
    <rPh sb="120" eb="122">
      <t>ジッシ</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</si>
  <si>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</si>
  <si>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</si>
  <si>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</si>
  <si>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</si>
  <si>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</si>
  <si>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実質公債費比率については、類似団体平均値と比べても大きな差はないが、将来負担比率においては、厳しい財政状況から類似団体と比べ、平成２４年時には大きな差が生じていた。
　しかし、厳しい財政状況に依然変わりはないものの、過去からの起債抑制により起債残高は減少傾向にあり、平成２７年時より将来負担比率はマイナス値となった。
　今後は、中学校の統廃合に伴う新中学校の建設などにあたり、将来負担比率は増加することが想定されるが、引き続き充当財源の確保、起債抑制に努めるほか、有利な起債の活用などにより、財政の健全化を図っていく。</t>
    <rPh sb="1" eb="3">
      <t>ジッシツ</t>
    </rPh>
    <rPh sb="3" eb="6">
      <t>コウサイヒ</t>
    </rPh>
    <rPh sb="6" eb="8">
      <t>ヒリツ</t>
    </rPh>
    <rPh sb="14" eb="16">
      <t>ルイジ</t>
    </rPh>
    <rPh sb="16" eb="18">
      <t>ダンタイ</t>
    </rPh>
    <rPh sb="18" eb="21">
      <t>ヘイキンチ</t>
    </rPh>
    <rPh sb="22" eb="23">
      <t>クラ</t>
    </rPh>
    <rPh sb="26" eb="27">
      <t>オオ</t>
    </rPh>
    <rPh sb="29" eb="30">
      <t>サ</t>
    </rPh>
    <rPh sb="35" eb="37">
      <t>ショウライ</t>
    </rPh>
    <rPh sb="37" eb="39">
      <t>フタン</t>
    </rPh>
    <rPh sb="39" eb="41">
      <t>ヒリツ</t>
    </rPh>
    <rPh sb="47" eb="48">
      <t>キビ</t>
    </rPh>
    <rPh sb="50" eb="52">
      <t>ザイセイ</t>
    </rPh>
    <rPh sb="52" eb="54">
      <t>ジョウキョウ</t>
    </rPh>
    <rPh sb="56" eb="58">
      <t>ルイジ</t>
    </rPh>
    <rPh sb="58" eb="60">
      <t>ダンタイ</t>
    </rPh>
    <rPh sb="61" eb="62">
      <t>クラ</t>
    </rPh>
    <rPh sb="64" eb="66">
      <t>ヘイセイ</t>
    </rPh>
    <rPh sb="68" eb="69">
      <t>ネン</t>
    </rPh>
    <rPh sb="69" eb="70">
      <t>ジ</t>
    </rPh>
    <rPh sb="72" eb="73">
      <t>オオ</t>
    </rPh>
    <rPh sb="75" eb="76">
      <t>サ</t>
    </rPh>
    <rPh sb="77" eb="78">
      <t>ショウ</t>
    </rPh>
    <rPh sb="89" eb="90">
      <t>キビ</t>
    </rPh>
    <rPh sb="92" eb="94">
      <t>ザイセイ</t>
    </rPh>
    <rPh sb="94" eb="96">
      <t>ジョウキョウ</t>
    </rPh>
    <rPh sb="97" eb="99">
      <t>イゼン</t>
    </rPh>
    <rPh sb="99" eb="100">
      <t>カ</t>
    </rPh>
    <rPh sb="109" eb="111">
      <t>カコ</t>
    </rPh>
    <rPh sb="114" eb="116">
      <t>キサイ</t>
    </rPh>
    <rPh sb="116" eb="118">
      <t>ヨクセイ</t>
    </rPh>
    <rPh sb="121" eb="123">
      <t>キサイ</t>
    </rPh>
    <rPh sb="123" eb="125">
      <t>ザンダカ</t>
    </rPh>
    <rPh sb="126" eb="128">
      <t>ゲンショウ</t>
    </rPh>
    <rPh sb="128" eb="130">
      <t>ケイコウ</t>
    </rPh>
    <rPh sb="134" eb="136">
      <t>ヘイセイ</t>
    </rPh>
    <rPh sb="138" eb="139">
      <t>ネン</t>
    </rPh>
    <rPh sb="139" eb="140">
      <t>ジ</t>
    </rPh>
    <rPh sb="142" eb="144">
      <t>ショウライ</t>
    </rPh>
    <rPh sb="144" eb="146">
      <t>フタン</t>
    </rPh>
    <rPh sb="146" eb="148">
      <t>ヒリツ</t>
    </rPh>
    <rPh sb="153" eb="154">
      <t>チ</t>
    </rPh>
    <rPh sb="161" eb="163">
      <t>コンゴ</t>
    </rPh>
    <rPh sb="165" eb="168">
      <t>チュウガッコウ</t>
    </rPh>
    <rPh sb="169" eb="172">
      <t>トウハイゴウ</t>
    </rPh>
    <rPh sb="173" eb="174">
      <t>トモナ</t>
    </rPh>
    <rPh sb="175" eb="176">
      <t>シン</t>
    </rPh>
    <rPh sb="176" eb="179">
      <t>チュウガッコウ</t>
    </rPh>
    <rPh sb="180" eb="182">
      <t>ケンセツ</t>
    </rPh>
    <rPh sb="189" eb="191">
      <t>ショウライ</t>
    </rPh>
    <rPh sb="191" eb="193">
      <t>フタン</t>
    </rPh>
    <rPh sb="193" eb="195">
      <t>ヒリツ</t>
    </rPh>
    <rPh sb="196" eb="198">
      <t>ゾウカ</t>
    </rPh>
    <rPh sb="203" eb="205">
      <t>ソウテイ</t>
    </rPh>
    <rPh sb="210" eb="211">
      <t>ヒ</t>
    </rPh>
    <rPh sb="212" eb="213">
      <t>ツヅ</t>
    </rPh>
    <rPh sb="214" eb="216">
      <t>ジュウトウ</t>
    </rPh>
    <rPh sb="216" eb="218">
      <t>ザイゲン</t>
    </rPh>
    <rPh sb="219" eb="221">
      <t>カクホ</t>
    </rPh>
    <rPh sb="222" eb="224">
      <t>キサイ</t>
    </rPh>
    <rPh sb="224" eb="226">
      <t>ヨクセイ</t>
    </rPh>
    <rPh sb="227" eb="228">
      <t>ツト</t>
    </rPh>
    <rPh sb="233" eb="235">
      <t>ユウリ</t>
    </rPh>
    <rPh sb="236" eb="238">
      <t>キサイ</t>
    </rPh>
    <rPh sb="239" eb="241">
      <t>カツヨウ</t>
    </rPh>
    <rPh sb="247" eb="249">
      <t>ザイセイ</t>
    </rPh>
    <rPh sb="250" eb="253">
      <t>ケンゼンカ</t>
    </rPh>
    <rPh sb="254" eb="255">
      <t>ハカ</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</si>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</sst>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13904</c:v>
                </c:pt>
                <c:pt idx="1">
                  <c:v>16408</c:v>
                </c:pt>
                <c:pt idx="2">
                  <c:v>52520</c:v>
                </c:pt>
                <c:pt idx="3">
                  <c:v>33608</c:v>
                </c:pt>
                <c:pt idx="4">
                  <c:v>68264</c:v>
                </c:pt>
              </c:numCache>
            </c:numRef>
          </c:val>
          <c:smooth val="0"/>
        </c:ser>
        <c:dLbls>
          <c:showLegendKey val="0"/>
          <c:showVal val="0"/>
          <c:showCatName val="0"/>
          <c:showSerName val="0"/>
          <c:showPercent val="0"/>
          <c:showBubbleSize val="0"/>
        </c:dLbls>
        <c:marker val="1"/>
        <c:smooth val="0"/>
        <c:axId val="100747520"/>
        <c:axId val="100778368"/>
      </c:lineChart>
      <c:catAx>
        <c:axId val="100747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78368"/>
        <c:crosses val="autoZero"/>
        <c:auto val="1"/>
        <c:lblAlgn val="ctr"/>
        <c:lblOffset val="100"/>
        <c:tickLblSkip val="1"/>
        <c:tickMarkSkip val="1"/>
        <c:noMultiLvlLbl val="0"/>
      </c:catAx>
      <c:valAx>
        <c:axId val="1007783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4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4.8600000000000003</c:v>
                </c:pt>
                <c:pt idx="1">
                  <c:v>2.1</c:v>
                </c:pt>
                <c:pt idx="2">
                  <c:v>4.25</c:v>
                </c:pt>
                <c:pt idx="3">
                  <c:v>7.18</c:v>
                </c:pt>
                <c:pt idx="4">
                  <c:v>8.5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28.75</c:v>
                </c:pt>
                <c:pt idx="1">
                  <c:v>34.840000000000003</c:v>
                </c:pt>
                <c:pt idx="2">
                  <c:v>30.31</c:v>
                </c:pt>
                <c:pt idx="3">
                  <c:v>30.54</c:v>
                </c:pt>
                <c:pt idx="4">
                  <c:v>28.45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548352"/>
        <c:axId val="11655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4.3600000000000003</c:v>
                </c:pt>
                <c:pt idx="1">
                  <c:v>3.32</c:v>
                </c:pt>
                <c:pt idx="2">
                  <c:v>-3.44</c:v>
                </c:pt>
                <c:pt idx="3">
                  <c:v>3.38</c:v>
                </c:pt>
                <c:pt idx="4">
                  <c:v>-1.4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548352"/>
        <c:axId val="116550272"/>
      </c:lineChart>
      <c:catAx>
        <c:axId val="1165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550272"/>
        <c:crosses val="autoZero"/>
        <c:auto val="1"/>
        <c:lblAlgn val="ctr"/>
        <c:lblOffset val="100"/>
        <c:tickLblSkip val="1"/>
        <c:tickMarkSkip val="1"/>
        <c:noMultiLvlLbl val="0"/>
      </c:catAx>
      <c:valAx>
        <c:axId val="11655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0.04</c:v>
                </c:pt>
                <c:pt idx="4">
                  <c:v>#N/A</c:v>
                </c:pt>
                <c:pt idx="5">
                  <c:v>0</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0.85</c:v>
                </c:pt>
                <c:pt idx="4">
                  <c:v>#N/A</c:v>
                </c:pt>
                <c:pt idx="5">
                  <c:v>0.49</c:v>
                </c:pt>
                <c:pt idx="6">
                  <c:v>#N/A</c:v>
                </c:pt>
                <c:pt idx="7">
                  <c:v>0.57999999999999996</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4.9000000000000004</c:v>
                </c:pt>
                <c:pt idx="2">
                  <c:v>#N/A</c:v>
                </c:pt>
                <c:pt idx="3">
                  <c:v>1.89</c:v>
                </c:pt>
                <c:pt idx="4">
                  <c:v>#N/A</c:v>
                </c:pt>
                <c:pt idx="5">
                  <c:v>0.54</c:v>
                </c:pt>
                <c:pt idx="6">
                  <c:v>#N/A</c:v>
                </c:pt>
                <c:pt idx="7">
                  <c:v>1.1000000000000001</c:v>
                </c:pt>
                <c:pt idx="8">
                  <c:v>#N/A</c:v>
                </c:pt>
                <c:pt idx="9">
                  <c:v>1.57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2.92</c:v>
                </c:pt>
                <c:pt idx="2">
                  <c:v>#N/A</c:v>
                </c:pt>
                <c:pt idx="3">
                  <c:v>2.42</c:v>
                </c:pt>
                <c:pt idx="4">
                  <c:v>#N/A</c:v>
                </c:pt>
                <c:pt idx="5">
                  <c:v>0.09</c:v>
                </c:pt>
                <c:pt idx="6">
                  <c:v>#N/A</c:v>
                </c:pt>
                <c:pt idx="7">
                  <c:v>1.4</c:v>
                </c:pt>
                <c:pt idx="8">
                  <c:v>#N/A</c:v>
                </c:pt>
                <c:pt idx="9">
                  <c:v>2.56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4.8499999999999996</c:v>
                </c:pt>
                <c:pt idx="2">
                  <c:v>#N/A</c:v>
                </c:pt>
                <c:pt idx="3">
                  <c:v>2.09</c:v>
                </c:pt>
                <c:pt idx="4">
                  <c:v>#N/A</c:v>
                </c:pt>
                <c:pt idx="5">
                  <c:v>4.24</c:v>
                </c:pt>
                <c:pt idx="6">
                  <c:v>#N/A</c:v>
                </c:pt>
                <c:pt idx="7">
                  <c:v>7.18</c:v>
                </c:pt>
                <c:pt idx="8">
                  <c:v>#N/A</c:v>
                </c:pt>
                <c:pt idx="9">
                  <c:v>8.49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975040"/>
        <c:axId val="133976832"/>
      </c:barChart>
      <c:catAx>
        <c:axId val="1339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76832"/>
        <c:crosses val="autoZero"/>
        <c:auto val="1"/>
        <c:lblAlgn val="ctr"/>
        <c:lblOffset val="100"/>
        <c:tickLblSkip val="1"/>
        <c:tickMarkSkip val="1"/>
        <c:noMultiLvlLbl val="0"/>
      </c:catAx>
      <c:valAx>
        <c:axId val="13397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7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322</c:v>
                </c:pt>
                <c:pt idx="5">
                  <c:v>321</c:v>
                </c:pt>
                <c:pt idx="8">
                  <c:v>349</c:v>
                </c:pt>
                <c:pt idx="11">
                  <c:v>334</c:v>
                </c:pt>
                <c:pt idx="14">
                  <c:v>367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3</c:v>
                </c:pt>
                <c:pt idx="6">
                  <c:v>6</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75</c:v>
                </c:pt>
                <c:pt idx="3">
                  <c:v>76</c:v>
                </c:pt>
                <c:pt idx="6">
                  <c:v>76</c:v>
                </c:pt>
                <c:pt idx="9">
                  <c:v>93</c:v>
                </c:pt>
                <c:pt idx="12">
                  <c:v>93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c:v>
                </c:pt>
                <c:pt idx="3">
                  <c:v>34</c:v>
                </c:pt>
                <c:pt idx="6">
                  <c:v>32</c:v>
                </c:pt>
                <c:pt idx="9">
                  <c:v>55</c:v>
                </c:pt>
                <c:pt idx="12">
                  <c:v>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445</c:v>
                </c:pt>
                <c:pt idx="3">
                  <c:v>438</c:v>
                </c:pt>
                <c:pt idx="6">
                  <c:v>439</c:v>
                </c:pt>
                <c:pt idx="9">
                  <c:v>399</c:v>
                </c:pt>
                <c:pt idx="12">
                  <c:v>381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592448"/>
        <c:axId val="119594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272</c:v>
                </c:pt>
                <c:pt idx="2">
                  <c:v>#N/A</c:v>
                </c:pt>
                <c:pt idx="3">
                  <c:v>#N/A</c:v>
                </c:pt>
                <c:pt idx="4">
                  <c:v>230</c:v>
                </c:pt>
                <c:pt idx="5">
                  <c:v>#N/A</c:v>
                </c:pt>
                <c:pt idx="6">
                  <c:v>#N/A</c:v>
                </c:pt>
                <c:pt idx="7">
                  <c:v>204</c:v>
                </c:pt>
                <c:pt idx="8">
                  <c:v>#N/A</c:v>
                </c:pt>
                <c:pt idx="9">
                  <c:v>#N/A</c:v>
                </c:pt>
                <c:pt idx="10">
                  <c:v>218</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592448"/>
        <c:axId val="119594368"/>
      </c:lineChart>
      <c:catAx>
        <c:axId val="1195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94368"/>
        <c:crosses val="autoZero"/>
        <c:auto val="1"/>
        <c:lblAlgn val="ctr"/>
        <c:lblOffset val="100"/>
        <c:tickLblSkip val="1"/>
        <c:tickMarkSkip val="1"/>
        <c:noMultiLvlLbl val="0"/>
      </c:catAx>
      <c:valAx>
        <c:axId val="11959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3613</c:v>
                </c:pt>
                <c:pt idx="5">
                  <c:v>3568</c:v>
                </c:pt>
                <c:pt idx="8">
                  <c:v>3585</c:v>
                </c:pt>
                <c:pt idx="11">
                  <c:v>3529</c:v>
                </c:pt>
                <c:pt idx="14">
                  <c:v>3681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139</c:v>
                </c:pt>
                <c:pt idx="5">
                  <c:v>123</c:v>
                </c:pt>
                <c:pt idx="8">
                  <c:v>108</c:v>
                </c:pt>
                <c:pt idx="11">
                  <c:v>94</c:v>
                </c:pt>
                <c:pt idx="14">
                  <c:v>81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1822</c:v>
                </c:pt>
                <c:pt idx="5">
                  <c:v>2402</c:v>
                </c:pt>
                <c:pt idx="8">
                  <c:v>2589</c:v>
                </c:pt>
                <c:pt idx="11">
                  <c:v>2749</c:v>
                </c:pt>
                <c:pt idx="14">
                  <c:v>2999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1092</c:v>
                </c:pt>
                <c:pt idx="3">
                  <c:v>1072</c:v>
                </c:pt>
                <c:pt idx="6">
                  <c:v>1049</c:v>
                </c:pt>
                <c:pt idx="9">
                  <c:v>923</c:v>
                </c:pt>
                <c:pt idx="12">
                  <c:v>949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642</c:v>
                </c:pt>
                <c:pt idx="3">
                  <c:v>575</c:v>
                </c:pt>
                <c:pt idx="6">
                  <c:v>510</c:v>
                </c:pt>
                <c:pt idx="9">
                  <c:v>452</c:v>
                </c:pt>
                <c:pt idx="12">
                  <c:v>582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522</c:v>
                </c:pt>
                <c:pt idx="3">
                  <c:v>411</c:v>
                </c:pt>
                <c:pt idx="6">
                  <c:v>316</c:v>
                </c:pt>
                <c:pt idx="9">
                  <c:v>285</c:v>
                </c:pt>
                <c:pt idx="12">
                  <c:v>235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c:v>
                </c:pt>
                <c:pt idx="3">
                  <c:v>24</c:v>
                </c:pt>
                <c:pt idx="6">
                  <c:v>17</c:v>
                </c:pt>
                <c:pt idx="9">
                  <c:v>10</c:v>
                </c:pt>
                <c:pt idx="12">
                  <c:v>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4558</c:v>
                </c:pt>
                <c:pt idx="3">
                  <c:v>4421</c:v>
                </c:pt>
                <c:pt idx="6">
                  <c:v>4405</c:v>
                </c:pt>
                <c:pt idx="9">
                  <c:v>4297</c:v>
                </c:pt>
                <c:pt idx="12">
                  <c:v>4261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665024"/>
        <c:axId val="119666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1251</c:v>
                </c:pt>
                <c:pt idx="2">
                  <c:v>#N/A</c:v>
                </c:pt>
                <c:pt idx="3">
                  <c:v>#N/A</c:v>
                </c:pt>
                <c:pt idx="4">
                  <c:v>409</c:v>
                </c:pt>
                <c:pt idx="5">
                  <c:v>#N/A</c:v>
                </c:pt>
                <c:pt idx="6">
                  <c:v>#N/A</c:v>
                </c:pt>
                <c:pt idx="7">
                  <c:v>14</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665024"/>
        <c:axId val="119666944"/>
      </c:lineChart>
      <c:catAx>
        <c:axId val="11966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666944"/>
        <c:crosses val="autoZero"/>
        <c:auto val="1"/>
        <c:lblAlgn val="ctr"/>
        <c:lblOffset val="100"/>
        <c:tickLblSkip val="1"/>
        <c:tickMarkSkip val="1"/>
        <c:noMultiLvlLbl val="0"/>
      </c:catAx>
      <c:valAx>
        <c:axId val="11966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6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7077632"/>
        <c:axId val="87079552"/>
      </c:scatterChart>
      <c:valAx>
        <c:axId val="87077632"/>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079552"/>
        <c:crosses val="autoZero"/>
        <c:crossBetween val="midCat"/>
      </c:valAx>
      <c:valAx>
        <c:axId val="87079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07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5087231743090939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10.9</c:v>
                </c:pt>
                <c:pt idx="2">
                  <c:v>9.6999999999999993</c:v>
                </c:pt>
                <c:pt idx="3">
                  <c:v>9.1</c:v>
                </c:pt>
                <c:pt idx="4">
                  <c:v>8</c:v>
                </c:pt>
              </c:numCache>
            </c:numRef>
          </c:xVal>
          <c:yVal>
            <c:numRef>
              <c:f>公会計指標分析・財政指標組合せ分析表!$K$73:$O$73</c:f>
              <c:numCache>
                <c:formatCode>#,##0.0;"▲ "#,##0.0</c:formatCode>
                <c:ptCount val="5"/>
                <c:pt idx="0">
                  <c:v>51.4</c:v>
                </c:pt>
                <c:pt idx="1">
                  <c:v>16.8</c:v>
                </c:pt>
                <c:pt idx="2">
                  <c:v>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832369278053649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83236927805364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087231743090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6901504"/>
        <c:axId val="86903424"/>
      </c:scatterChart>
      <c:valAx>
        <c:axId val="86901504"/>
        <c:scaling>
          <c:orientation val="minMax"/>
          <c:max val="12.4"/>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903424"/>
        <c:crosses val="autoZero"/>
        <c:crossBetween val="midCat"/>
      </c:valAx>
      <c:valAx>
        <c:axId val="86903424"/>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90150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5,358
5,320
397.72
4,678,220
4,416,442
223,038
2,625,511
3,758,504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数値においては横ばいに推移しており、平成２８年度においては、前年度と同数値を維持している。</a:t>
          </a:r>
          <a:endParaRPr kumimoji="1" lang="en-US" altLang="ja-JP" sz="1300" baseline="0">
            <a:latin typeface="ＭＳ Ｐゴシック"/>
          </a:endParaRPr>
        </a:p>
        <a:p>
          <a:r>
            <a:rPr kumimoji="1" lang="ja-JP" altLang="en-US" sz="1300" baseline="0">
              <a:latin typeface="ＭＳ Ｐゴシック"/>
            </a:rPr>
            <a:t>　また、類似団体平均ならびに北海道平均についても同数値であるものの、基幹産業の低迷に加え、人口減少等により、全国平均からみても依然低い水準にある。</a:t>
          </a:r>
          <a:endParaRPr kumimoji="1" lang="en-US" altLang="ja-JP" sz="1300" baseline="0">
            <a:latin typeface="ＭＳ Ｐゴシック"/>
          </a:endParaRPr>
        </a:p>
        <a:p>
          <a:r>
            <a:rPr kumimoji="1" lang="ja-JP" altLang="en-US" sz="1300" baseline="0">
              <a:latin typeface="ＭＳ Ｐゴシック"/>
            </a:rPr>
            <a:t>　今後も更なる税の徴収強化等により、自主財源の確保に努める。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43543</xdr:rowOff>
    </xdr:to>
    <xdr:cxnSp macro="">
      <xdr:nvCxnSpPr>
        <xdr:cNvPr id="72" name="直線コネクタ 71"/>
        <xdr:cNvCxnSpPr/>
      </xdr:nvCxnSpPr>
      <xdr:spPr>
        <a:xfrm flipV="1">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1" name="テキスト ボックス 90"/>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平成２８年度において、人件費については独自削減等に伴い、減額傾向となったが、一部事務組合等に係る補助費等の増額により昨年度より若干高くなった。</a:t>
          </a:r>
          <a:endParaRPr kumimoji="1" lang="en-US" altLang="ja-JP" sz="1300">
            <a:latin typeface="ＭＳ Ｐゴシック"/>
          </a:endParaRPr>
        </a:p>
        <a:p>
          <a:r>
            <a:rPr kumimoji="1" lang="ja-JP" altLang="en-US" sz="1300">
              <a:latin typeface="ＭＳ Ｐゴシック"/>
            </a:rPr>
            <a:t>　全国、北海道、類似団体と比較しても低い数値にはなっているが、依然弾力性のない財政状況となっている。</a:t>
          </a:r>
          <a:endParaRPr kumimoji="1" lang="en-US" altLang="ja-JP" sz="1300">
            <a:latin typeface="ＭＳ Ｐゴシック"/>
          </a:endParaRPr>
        </a:p>
        <a:p>
          <a:r>
            <a:rPr kumimoji="1" lang="ja-JP" altLang="en-US" sz="1300">
              <a:latin typeface="ＭＳ Ｐゴシック"/>
            </a:rPr>
            <a:t>　今後は交付税も減少することが予想され、人件費、公債費についても増額になっていくことが考えられるため、経常的経費の抑制に努めるとともに、自主財源の確保を強化していく。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49276</xdr:rowOff>
    </xdr:to>
    <xdr:cxnSp macro="">
      <xdr:nvCxnSpPr>
        <xdr:cNvPr id="130" name="直線コネクタ 129"/>
        <xdr:cNvCxnSpPr/>
      </xdr:nvCxnSpPr>
      <xdr:spPr>
        <a:xfrm>
          <a:off x="4114800" y="106646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78232</xdr:rowOff>
    </xdr:to>
    <xdr:cxnSp macro="">
      <xdr:nvCxnSpPr>
        <xdr:cNvPr id="133" name="直線コネクタ 132"/>
        <xdr:cNvCxnSpPr/>
      </xdr:nvCxnSpPr>
      <xdr:spPr>
        <a:xfrm flipV="1">
          <a:off x="3225800" y="106646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109728</xdr:rowOff>
    </xdr:from>
    <xdr:to>
      <xdr:col>4</xdr:col>
      <xdr:colOff>482600</xdr:colOff>
      <xdr:row>62</xdr:row>
      <xdr:rowOff>78232</xdr:rowOff>
    </xdr:to>
    <xdr:cxnSp macro="">
      <xdr:nvCxnSpPr>
        <xdr:cNvPr id="136" name="直線コネクタ 135"/>
        <xdr:cNvCxnSpPr/>
      </xdr:nvCxnSpPr>
      <xdr:spPr>
        <a:xfrm>
          <a:off x="2336800" y="105681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109728</xdr:rowOff>
    </xdr:from>
    <xdr:to>
      <xdr:col>3</xdr:col>
      <xdr:colOff>279400</xdr:colOff>
      <xdr:row>62</xdr:row>
      <xdr:rowOff>10668</xdr:rowOff>
    </xdr:to>
    <xdr:cxnSp macro="">
      <xdr:nvCxnSpPr>
        <xdr:cNvPr id="139" name="直線コネクタ 138"/>
        <xdr:cNvCxnSpPr/>
      </xdr:nvCxnSpPr>
      <xdr:spPr>
        <a:xfrm flipV="1">
          <a:off x="1447800" y="105681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9" name="円/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1" name="円/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52" name="テキスト ボックス 151"/>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3" name="円/楕円 152"/>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4" name="テキスト ボックス 153"/>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58928</xdr:rowOff>
    </xdr:from>
    <xdr:to>
      <xdr:col>3</xdr:col>
      <xdr:colOff>330200</xdr:colOff>
      <xdr:row>61</xdr:row>
      <xdr:rowOff>160528</xdr:rowOff>
    </xdr:to>
    <xdr:sp macro="" textlink="">
      <xdr:nvSpPr>
        <xdr:cNvPr id="155" name="円/楕円 154"/>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56" name="テキスト ボックス 155"/>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7" name="円/楕円 156"/>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58" name="テキスト ボックス 157"/>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[289,013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人件費については、独自削減等の影響により昨年度と比較して減少したが、物件費については増加傾向にある。</a:t>
          </a:r>
          <a:endParaRPr kumimoji="1" lang="en-US" altLang="ja-JP" sz="1300">
            <a:latin typeface="ＭＳ Ｐゴシック"/>
          </a:endParaRPr>
        </a:p>
        <a:p>
          <a:r>
            <a:rPr kumimoji="1" lang="ja-JP" altLang="en-US" sz="1300">
              <a:latin typeface="ＭＳ Ｐゴシック"/>
            </a:rPr>
            <a:t>　決算額については、大きな増減はないものの、当町では依然ごみの焼却ができないため、他町へのごみ運搬委託料が高額であるなど、ごみ処理に要する経費は大きい。</a:t>
          </a:r>
          <a:endParaRPr kumimoji="1" lang="en-US" altLang="ja-JP" sz="1300">
            <a:latin typeface="ＭＳ Ｐゴシック"/>
          </a:endParaRPr>
        </a:p>
        <a:p>
          <a:r>
            <a:rPr kumimoji="1" lang="ja-JP" altLang="en-US" sz="1300">
              <a:latin typeface="ＭＳ Ｐゴシック"/>
            </a:rPr>
            <a:t>　今後も引き続き、リサイクルを推進し、ごみ処理量を抑制し、経費節減に努める。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151470</xdr:rowOff>
    </xdr:from>
    <xdr:to>
      <xdr:col>7</xdr:col>
      <xdr:colOff>152400</xdr:colOff>
      <xdr:row>84</xdr:row>
      <xdr:rowOff>159014</xdr:rowOff>
    </xdr:to>
    <xdr:cxnSp macro="">
      <xdr:nvCxnSpPr>
        <xdr:cNvPr id="193" name="直線コネクタ 192"/>
        <xdr:cNvCxnSpPr/>
      </xdr:nvCxnSpPr>
      <xdr:spPr>
        <a:xfrm>
          <a:off x="4114800" y="1455327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151470</xdr:rowOff>
    </xdr:from>
    <xdr:to>
      <xdr:col>6</xdr:col>
      <xdr:colOff>0</xdr:colOff>
      <xdr:row>84</xdr:row>
      <xdr:rowOff>165719</xdr:rowOff>
    </xdr:to>
    <xdr:cxnSp macro="">
      <xdr:nvCxnSpPr>
        <xdr:cNvPr id="196" name="直線コネクタ 195"/>
        <xdr:cNvCxnSpPr/>
      </xdr:nvCxnSpPr>
      <xdr:spPr>
        <a:xfrm flipV="1">
          <a:off x="3225800" y="14553270"/>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26074</xdr:rowOff>
    </xdr:from>
    <xdr:to>
      <xdr:col>4</xdr:col>
      <xdr:colOff>482600</xdr:colOff>
      <xdr:row>84</xdr:row>
      <xdr:rowOff>165719</xdr:rowOff>
    </xdr:to>
    <xdr:cxnSp macro="">
      <xdr:nvCxnSpPr>
        <xdr:cNvPr id="199" name="直線コネクタ 198"/>
        <xdr:cNvCxnSpPr/>
      </xdr:nvCxnSpPr>
      <xdr:spPr>
        <a:xfrm>
          <a:off x="2336800" y="14427874"/>
          <a:ext cx="889000" cy="1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26074</xdr:rowOff>
    </xdr:from>
    <xdr:to>
      <xdr:col>3</xdr:col>
      <xdr:colOff>279400</xdr:colOff>
      <xdr:row>84</xdr:row>
      <xdr:rowOff>59196</xdr:rowOff>
    </xdr:to>
    <xdr:cxnSp macro="">
      <xdr:nvCxnSpPr>
        <xdr:cNvPr id="202" name="直線コネクタ 201"/>
        <xdr:cNvCxnSpPr/>
      </xdr:nvCxnSpPr>
      <xdr:spPr>
        <a:xfrm flipV="1">
          <a:off x="1447800" y="14427874"/>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108214</xdr:rowOff>
    </xdr:from>
    <xdr:to>
      <xdr:col>7</xdr:col>
      <xdr:colOff>203200</xdr:colOff>
      <xdr:row>85</xdr:row>
      <xdr:rowOff>38364</xdr:rowOff>
    </xdr:to>
    <xdr:sp macro="" textlink="">
      <xdr:nvSpPr>
        <xdr:cNvPr id="212" name="円/楕円 211"/>
        <xdr:cNvSpPr/>
      </xdr:nvSpPr>
      <xdr:spPr>
        <a:xfrm>
          <a:off x="4902200" y="145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80291</xdr:rowOff>
    </xdr:from>
    <xdr:ext cx="762000" cy="259045"/>
    <xdr:sp macro="" textlink="">
      <xdr:nvSpPr>
        <xdr:cNvPr id="213" name="人件費・物件費等の状況該当値テキスト"/>
        <xdr:cNvSpPr txBox="1"/>
      </xdr:nvSpPr>
      <xdr:spPr>
        <a:xfrm>
          <a:off x="5041900" y="144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289,013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100670</xdr:rowOff>
    </xdr:from>
    <xdr:to>
      <xdr:col>6</xdr:col>
      <xdr:colOff>50800</xdr:colOff>
      <xdr:row>85</xdr:row>
      <xdr:rowOff>30820</xdr:rowOff>
    </xdr:to>
    <xdr:sp macro="" textlink="">
      <xdr:nvSpPr>
        <xdr:cNvPr id="214" name="円/楕円 213"/>
        <xdr:cNvSpPr/>
      </xdr:nvSpPr>
      <xdr:spPr>
        <a:xfrm>
          <a:off x="4064000" y="145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15597</xdr:rowOff>
    </xdr:from>
    <xdr:ext cx="736600" cy="259045"/>
    <xdr:sp macro="" textlink="">
      <xdr:nvSpPr>
        <xdr:cNvPr id="215" name="テキスト ボックス 214"/>
        <xdr:cNvSpPr txBox="1"/>
      </xdr:nvSpPr>
      <xdr:spPr>
        <a:xfrm>
          <a:off x="3733800" y="14588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287,137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114919</xdr:rowOff>
    </xdr:from>
    <xdr:to>
      <xdr:col>4</xdr:col>
      <xdr:colOff>533400</xdr:colOff>
      <xdr:row>85</xdr:row>
      <xdr:rowOff>45069</xdr:rowOff>
    </xdr:to>
    <xdr:sp macro="" textlink="">
      <xdr:nvSpPr>
        <xdr:cNvPr id="216" name="円/楕円 215"/>
        <xdr:cNvSpPr/>
      </xdr:nvSpPr>
      <xdr:spPr>
        <a:xfrm>
          <a:off x="3175000" y="145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29846</xdr:rowOff>
    </xdr:from>
    <xdr:ext cx="762000" cy="259045"/>
    <xdr:sp macro="" textlink="">
      <xdr:nvSpPr>
        <xdr:cNvPr id="217" name="テキスト ボックス 216"/>
        <xdr:cNvSpPr txBox="1"/>
      </xdr:nvSpPr>
      <xdr:spPr>
        <a:xfrm>
          <a:off x="2844800" y="1460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290,680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146724</xdr:rowOff>
    </xdr:from>
    <xdr:to>
      <xdr:col>3</xdr:col>
      <xdr:colOff>330200</xdr:colOff>
      <xdr:row>84</xdr:row>
      <xdr:rowOff>76874</xdr:rowOff>
    </xdr:to>
    <xdr:sp macro="" textlink="">
      <xdr:nvSpPr>
        <xdr:cNvPr id="218" name="円/楕円 217"/>
        <xdr:cNvSpPr/>
      </xdr:nvSpPr>
      <xdr:spPr>
        <a:xfrm>
          <a:off x="2286000" y="143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61651</xdr:rowOff>
    </xdr:from>
    <xdr:ext cx="762000" cy="259045"/>
    <xdr:sp macro="" textlink="">
      <xdr:nvSpPr>
        <xdr:cNvPr id="219" name="テキスト ボックス 218"/>
        <xdr:cNvSpPr txBox="1"/>
      </xdr:nvSpPr>
      <xdr:spPr>
        <a:xfrm>
          <a:off x="1955800" y="144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255,957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8396</xdr:rowOff>
    </xdr:from>
    <xdr:to>
      <xdr:col>2</xdr:col>
      <xdr:colOff>127000</xdr:colOff>
      <xdr:row>84</xdr:row>
      <xdr:rowOff>109996</xdr:rowOff>
    </xdr:to>
    <xdr:sp macro="" textlink="">
      <xdr:nvSpPr>
        <xdr:cNvPr id="220" name="円/楕円 219"/>
        <xdr:cNvSpPr/>
      </xdr:nvSpPr>
      <xdr:spPr>
        <a:xfrm>
          <a:off x="1397000" y="144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94773</xdr:rowOff>
    </xdr:from>
    <xdr:ext cx="762000" cy="259045"/>
    <xdr:sp macro="" textlink="">
      <xdr:nvSpPr>
        <xdr:cNvPr id="221" name="テキスト ボックス 220"/>
        <xdr:cNvSpPr txBox="1"/>
      </xdr:nvSpPr>
      <xdr:spPr>
        <a:xfrm>
          <a:off x="1066800" y="1449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数値において既に類似団体を下回るラスパイレス指数値を示していたが、平成２８年度より再び職員給与の独自削減を実施し、全国町村平均、類似団体平均を更に下回るラスパイレス指数値となった。</a:t>
          </a:r>
          <a:endParaRPr kumimoji="1" lang="en-US" altLang="ja-JP" sz="1300">
            <a:latin typeface="ＭＳ Ｐゴシック"/>
          </a:endParaRPr>
        </a:p>
        <a:p>
          <a:r>
            <a:rPr kumimoji="1" lang="ja-JP" altLang="en-US" sz="1300">
              <a:latin typeface="ＭＳ Ｐゴシック"/>
            </a:rPr>
            <a:t>　今後は、引き続きラスパイレス指数が上昇しないよう努める。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85</xdr:row>
      <xdr:rowOff>63923</xdr:rowOff>
    </xdr:to>
    <xdr:cxnSp macro="">
      <xdr:nvCxnSpPr>
        <xdr:cNvPr id="255" name="直線コネクタ 254"/>
        <xdr:cNvCxnSpPr/>
      </xdr:nvCxnSpPr>
      <xdr:spPr>
        <a:xfrm flipV="1">
          <a:off x="16179800" y="1447630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86</xdr:row>
      <xdr:rowOff>93557</xdr:rowOff>
    </xdr:to>
    <xdr:cxnSp macro="">
      <xdr:nvCxnSpPr>
        <xdr:cNvPr id="258" name="直線コネクタ 257"/>
        <xdr:cNvCxnSpPr/>
      </xdr:nvCxnSpPr>
      <xdr:spPr>
        <a:xfrm flipV="1">
          <a:off x="15290800" y="1463717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86</xdr:row>
      <xdr:rowOff>93557</xdr:rowOff>
    </xdr:to>
    <xdr:cxnSp macro="">
      <xdr:nvCxnSpPr>
        <xdr:cNvPr id="261" name="直線コネクタ 260"/>
        <xdr:cNvCxnSpPr/>
      </xdr:nvCxnSpPr>
      <xdr:spPr>
        <a:xfrm>
          <a:off x="14401800" y="1458087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120650</xdr:rowOff>
    </xdr:to>
    <xdr:cxnSp macro="">
      <xdr:nvCxnSpPr>
        <xdr:cNvPr id="264" name="直線コネクタ 263"/>
        <xdr:cNvCxnSpPr/>
      </xdr:nvCxnSpPr>
      <xdr:spPr>
        <a:xfrm flipV="1">
          <a:off x="13512800" y="14580870"/>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4" name="円/楕円 273"/>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5"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6" name="円/楕円 275"/>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77" name="テキスト ボックス 276"/>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78" name="円/楕円 277"/>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129134</xdr:rowOff>
    </xdr:from>
    <xdr:ext cx="762000" cy="259045"/>
    <xdr:sp macro="" textlink="">
      <xdr:nvSpPr>
        <xdr:cNvPr id="279" name="テキスト ボックス 278"/>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0" name="円/楕円 279"/>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1" name="テキスト ボックス 280"/>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2" name="円/楕円 281"/>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3" name="テキスト ボックス 282"/>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新規採用職員の抑制等により、職員数は減少傾向にあるものの、それ以上に人口減少率が大きく、人口千人当たりの職員数の数値は上昇傾向にある。</a:t>
          </a:r>
          <a:endParaRPr kumimoji="1" lang="en-US" altLang="ja-JP" sz="1300">
            <a:latin typeface="ＭＳ Ｐゴシック"/>
          </a:endParaRPr>
        </a:p>
        <a:p>
          <a:r>
            <a:rPr kumimoji="1" lang="ja-JP" altLang="en-US" sz="1300">
              <a:latin typeface="ＭＳ Ｐゴシック"/>
            </a:rPr>
            <a:t>　今後も更なる減少傾向が見込まれる中、職員の事務量は増加傾向にあることから、人員の削減は非常に厳しい状況にあるが、引き続き人員の適正配置に努める。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70993</xdr:rowOff>
    </xdr:from>
    <xdr:to>
      <xdr:col>24</xdr:col>
      <xdr:colOff>558800</xdr:colOff>
      <xdr:row>62</xdr:row>
      <xdr:rowOff>73406</xdr:rowOff>
    </xdr:to>
    <xdr:cxnSp macro="">
      <xdr:nvCxnSpPr>
        <xdr:cNvPr id="314" name="直線コネクタ 313"/>
        <xdr:cNvCxnSpPr/>
      </xdr:nvCxnSpPr>
      <xdr:spPr>
        <a:xfrm>
          <a:off x="16179800" y="1070089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63754</xdr:rowOff>
    </xdr:from>
    <xdr:to>
      <xdr:col>23</xdr:col>
      <xdr:colOff>406400</xdr:colOff>
      <xdr:row>62</xdr:row>
      <xdr:rowOff>70993</xdr:rowOff>
    </xdr:to>
    <xdr:cxnSp macro="">
      <xdr:nvCxnSpPr>
        <xdr:cNvPr id="317" name="直線コネクタ 316"/>
        <xdr:cNvCxnSpPr/>
      </xdr:nvCxnSpPr>
      <xdr:spPr>
        <a:xfrm>
          <a:off x="15290800" y="106936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22130</xdr:rowOff>
    </xdr:from>
    <xdr:to>
      <xdr:col>22</xdr:col>
      <xdr:colOff>203200</xdr:colOff>
      <xdr:row>62</xdr:row>
      <xdr:rowOff>63754</xdr:rowOff>
    </xdr:to>
    <xdr:cxnSp macro="">
      <xdr:nvCxnSpPr>
        <xdr:cNvPr id="320" name="直線コネクタ 319"/>
        <xdr:cNvCxnSpPr/>
      </xdr:nvCxnSpPr>
      <xdr:spPr>
        <a:xfrm>
          <a:off x="14401800" y="10652030"/>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147733</xdr:rowOff>
    </xdr:from>
    <xdr:to>
      <xdr:col>21</xdr:col>
      <xdr:colOff>0</xdr:colOff>
      <xdr:row>62</xdr:row>
      <xdr:rowOff>22130</xdr:rowOff>
    </xdr:to>
    <xdr:cxnSp macro="">
      <xdr:nvCxnSpPr>
        <xdr:cNvPr id="323" name="直線コネクタ 322"/>
        <xdr:cNvCxnSpPr/>
      </xdr:nvCxnSpPr>
      <xdr:spPr>
        <a:xfrm>
          <a:off x="13512800" y="1060618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22606</xdr:rowOff>
    </xdr:from>
    <xdr:to>
      <xdr:col>24</xdr:col>
      <xdr:colOff>609600</xdr:colOff>
      <xdr:row>62</xdr:row>
      <xdr:rowOff>124206</xdr:rowOff>
    </xdr:to>
    <xdr:sp macro="" textlink="">
      <xdr:nvSpPr>
        <xdr:cNvPr id="333" name="円/楕円 332"/>
        <xdr:cNvSpPr/>
      </xdr:nvSpPr>
      <xdr:spPr>
        <a:xfrm>
          <a:off x="16967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166133</xdr:rowOff>
    </xdr:from>
    <xdr:ext cx="762000" cy="259045"/>
    <xdr:sp macro="" textlink="">
      <xdr:nvSpPr>
        <xdr:cNvPr id="334" name="定員管理の状況該当値テキスト"/>
        <xdr:cNvSpPr txBox="1"/>
      </xdr:nvSpPr>
      <xdr:spPr>
        <a:xfrm>
          <a:off x="17106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20193</xdr:rowOff>
    </xdr:from>
    <xdr:to>
      <xdr:col>23</xdr:col>
      <xdr:colOff>457200</xdr:colOff>
      <xdr:row>62</xdr:row>
      <xdr:rowOff>121793</xdr:rowOff>
    </xdr:to>
    <xdr:sp macro="" textlink="">
      <xdr:nvSpPr>
        <xdr:cNvPr id="335" name="円/楕円 334"/>
        <xdr:cNvSpPr/>
      </xdr:nvSpPr>
      <xdr:spPr>
        <a:xfrm>
          <a:off x="16129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106570</xdr:rowOff>
    </xdr:from>
    <xdr:ext cx="736600" cy="259045"/>
    <xdr:sp macro="" textlink="">
      <xdr:nvSpPr>
        <xdr:cNvPr id="336" name="テキスト ボックス 335"/>
        <xdr:cNvSpPr txBox="1"/>
      </xdr:nvSpPr>
      <xdr:spPr>
        <a:xfrm>
          <a:off x="15798800" y="1073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12954</xdr:rowOff>
    </xdr:from>
    <xdr:to>
      <xdr:col>22</xdr:col>
      <xdr:colOff>254000</xdr:colOff>
      <xdr:row>62</xdr:row>
      <xdr:rowOff>114554</xdr:rowOff>
    </xdr:to>
    <xdr:sp macro="" textlink="">
      <xdr:nvSpPr>
        <xdr:cNvPr id="337" name="円/楕円 336"/>
        <xdr:cNvSpPr/>
      </xdr:nvSpPr>
      <xdr:spPr>
        <a:xfrm>
          <a:off x="15240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99331</xdr:rowOff>
    </xdr:from>
    <xdr:ext cx="762000" cy="259045"/>
    <xdr:sp macro="" textlink="">
      <xdr:nvSpPr>
        <xdr:cNvPr id="338" name="テキスト ボックス 337"/>
        <xdr:cNvSpPr txBox="1"/>
      </xdr:nvSpPr>
      <xdr:spPr>
        <a:xfrm>
          <a:off x="14909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142780</xdr:rowOff>
    </xdr:from>
    <xdr:to>
      <xdr:col>21</xdr:col>
      <xdr:colOff>50800</xdr:colOff>
      <xdr:row>62</xdr:row>
      <xdr:rowOff>72930</xdr:rowOff>
    </xdr:to>
    <xdr:sp macro="" textlink="">
      <xdr:nvSpPr>
        <xdr:cNvPr id="339" name="円/楕円 338"/>
        <xdr:cNvSpPr/>
      </xdr:nvSpPr>
      <xdr:spPr>
        <a:xfrm>
          <a:off x="14351000" y="10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57707</xdr:rowOff>
    </xdr:from>
    <xdr:ext cx="762000" cy="259045"/>
    <xdr:sp macro="" textlink="">
      <xdr:nvSpPr>
        <xdr:cNvPr id="340" name="テキスト ボックス 339"/>
        <xdr:cNvSpPr txBox="1"/>
      </xdr:nvSpPr>
      <xdr:spPr>
        <a:xfrm>
          <a:off x="14020800" y="10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96933</xdr:rowOff>
    </xdr:from>
    <xdr:to>
      <xdr:col>19</xdr:col>
      <xdr:colOff>533400</xdr:colOff>
      <xdr:row>62</xdr:row>
      <xdr:rowOff>27083</xdr:rowOff>
    </xdr:to>
    <xdr:sp macro="" textlink="">
      <xdr:nvSpPr>
        <xdr:cNvPr id="341" name="円/楕円 340"/>
        <xdr:cNvSpPr/>
      </xdr:nvSpPr>
      <xdr:spPr>
        <a:xfrm>
          <a:off x="13462000" y="105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11860</xdr:rowOff>
    </xdr:from>
    <xdr:ext cx="762000" cy="259045"/>
    <xdr:sp macro="" textlink="">
      <xdr:nvSpPr>
        <xdr:cNvPr id="342" name="テキスト ボックス 341"/>
        <xdr:cNvSpPr txBox="1"/>
      </xdr:nvSpPr>
      <xdr:spPr>
        <a:xfrm>
          <a:off x="13131800" y="1064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過去からの起債抑制に伴い、起債残高は減少傾向となっていたこともあり、実質公債費比率の値も減少傾向にあった。</a:t>
          </a:r>
          <a:endParaRPr kumimoji="1" lang="en-US" altLang="ja-JP" sz="1300">
            <a:latin typeface="ＭＳ Ｐゴシック"/>
          </a:endParaRPr>
        </a:p>
        <a:p>
          <a:r>
            <a:rPr kumimoji="1" lang="ja-JP" altLang="en-US" sz="1300">
              <a:latin typeface="ＭＳ Ｐゴシック"/>
            </a:rPr>
            <a:t>　今後は、地方交付税が減少していくことが予想される中、現在進めている新中学校の建設や公共施設の老朽化に伴う公営住宅の大規模な建設事業計画もあり、引き続き有利な起債の活用や起債抑制などのほか、新たな自主財源の確保強化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153416</xdr:rowOff>
    </xdr:to>
    <xdr:cxnSp macro="">
      <xdr:nvCxnSpPr>
        <xdr:cNvPr id="373" name="直線コネクタ 372"/>
        <xdr:cNvCxnSpPr/>
      </xdr:nvCxnSpPr>
      <xdr:spPr>
        <a:xfrm flipV="1">
          <a:off x="16179800" y="71297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153416</xdr:rowOff>
    </xdr:from>
    <xdr:to>
      <xdr:col>23</xdr:col>
      <xdr:colOff>406400</xdr:colOff>
      <xdr:row>42</xdr:row>
      <xdr:rowOff>10922</xdr:rowOff>
    </xdr:to>
    <xdr:cxnSp macro="">
      <xdr:nvCxnSpPr>
        <xdr:cNvPr id="376" name="直線コネクタ 375"/>
        <xdr:cNvCxnSpPr/>
      </xdr:nvCxnSpPr>
      <xdr:spPr>
        <a:xfrm flipV="1">
          <a:off x="15290800" y="718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10922</xdr:rowOff>
    </xdr:from>
    <xdr:to>
      <xdr:col>22</xdr:col>
      <xdr:colOff>203200</xdr:colOff>
      <xdr:row>42</xdr:row>
      <xdr:rowOff>68834</xdr:rowOff>
    </xdr:to>
    <xdr:cxnSp macro="">
      <xdr:nvCxnSpPr>
        <xdr:cNvPr id="379" name="直線コネクタ 378"/>
        <xdr:cNvCxnSpPr/>
      </xdr:nvCxnSpPr>
      <xdr:spPr>
        <a:xfrm flipV="1">
          <a:off x="14401800" y="72118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68834</xdr:rowOff>
    </xdr:from>
    <xdr:to>
      <xdr:col>21</xdr:col>
      <xdr:colOff>0</xdr:colOff>
      <xdr:row>42</xdr:row>
      <xdr:rowOff>126746</xdr:rowOff>
    </xdr:to>
    <xdr:cxnSp macro="">
      <xdr:nvCxnSpPr>
        <xdr:cNvPr id="382" name="直線コネクタ 381"/>
        <xdr:cNvCxnSpPr/>
      </xdr:nvCxnSpPr>
      <xdr:spPr>
        <a:xfrm flipV="1">
          <a:off x="13512800" y="72697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2" name="円/楕円 39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393"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102616</xdr:rowOff>
    </xdr:from>
    <xdr:to>
      <xdr:col>23</xdr:col>
      <xdr:colOff>457200</xdr:colOff>
      <xdr:row>42</xdr:row>
      <xdr:rowOff>32766</xdr:rowOff>
    </xdr:to>
    <xdr:sp macro="" textlink="">
      <xdr:nvSpPr>
        <xdr:cNvPr id="394" name="円/楕円 393"/>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95" name="テキスト ボックス 394"/>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131572</xdr:rowOff>
    </xdr:from>
    <xdr:to>
      <xdr:col>22</xdr:col>
      <xdr:colOff>254000</xdr:colOff>
      <xdr:row>42</xdr:row>
      <xdr:rowOff>61722</xdr:rowOff>
    </xdr:to>
    <xdr:sp macro="" textlink="">
      <xdr:nvSpPr>
        <xdr:cNvPr id="396" name="円/楕円 395"/>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46499</xdr:rowOff>
    </xdr:from>
    <xdr:ext cx="762000" cy="259045"/>
    <xdr:sp macro="" textlink="">
      <xdr:nvSpPr>
        <xdr:cNvPr id="397" name="テキスト ボックス 396"/>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18034</xdr:rowOff>
    </xdr:from>
    <xdr:to>
      <xdr:col>21</xdr:col>
      <xdr:colOff>50800</xdr:colOff>
      <xdr:row>42</xdr:row>
      <xdr:rowOff>119634</xdr:rowOff>
    </xdr:to>
    <xdr:sp macro="" textlink="">
      <xdr:nvSpPr>
        <xdr:cNvPr id="398" name="円/楕円 397"/>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104411</xdr:rowOff>
    </xdr:from>
    <xdr:ext cx="762000" cy="259045"/>
    <xdr:sp macro="" textlink="">
      <xdr:nvSpPr>
        <xdr:cNvPr id="399" name="テキスト ボックス 398"/>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75946</xdr:rowOff>
    </xdr:from>
    <xdr:to>
      <xdr:col>19</xdr:col>
      <xdr:colOff>533400</xdr:colOff>
      <xdr:row>43</xdr:row>
      <xdr:rowOff>6096</xdr:rowOff>
    </xdr:to>
    <xdr:sp macro="" textlink="">
      <xdr:nvSpPr>
        <xdr:cNvPr id="400" name="円/楕円 399"/>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162323</xdr:rowOff>
    </xdr:from>
    <xdr:ext cx="762000" cy="259045"/>
    <xdr:sp macro="" textlink="">
      <xdr:nvSpPr>
        <xdr:cNvPr id="401" name="テキスト ボックス 400"/>
        <xdr:cNvSpPr txBox="1"/>
      </xdr:nvSpPr>
      <xdr:spPr>
        <a:xfrm>
          <a:off x="13131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過去からの起債抑制により近年、将来負担比率はマイナスの値となっている。</a:t>
          </a:r>
          <a:endParaRPr kumimoji="1" lang="en-US" altLang="ja-JP" sz="1300">
            <a:latin typeface="ＭＳ Ｐゴシック"/>
          </a:endParaRPr>
        </a:p>
        <a:p>
          <a:r>
            <a:rPr kumimoji="1" lang="ja-JP" altLang="en-US" sz="1300">
              <a:latin typeface="ＭＳ Ｐゴシック"/>
            </a:rPr>
            <a:t>　今後は学校の適正配置に基づく、老朽化した２校の中学校の統廃合、並びに新中学校の建設に伴い、将来負担比率は増加していくものと考えられるが、引き続き充当財源の確保等、起債抑制に努めるほか、過疎対策事業債など有利な起債を活用するなど、財政の健全化を図っ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145838</xdr:rowOff>
    </xdr:from>
    <xdr:to>
      <xdr:col>22</xdr:col>
      <xdr:colOff>203200</xdr:colOff>
      <xdr:row>14</xdr:row>
      <xdr:rowOff>105495</xdr:rowOff>
    </xdr:to>
    <xdr:cxnSp macro="">
      <xdr:nvCxnSpPr>
        <xdr:cNvPr id="435" name="直線コネクタ 434"/>
        <xdr:cNvCxnSpPr/>
      </xdr:nvCxnSpPr>
      <xdr:spPr>
        <a:xfrm flipV="1">
          <a:off x="14401800" y="2374688"/>
          <a:ext cx="889000" cy="1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105495</xdr:rowOff>
    </xdr:from>
    <xdr:to>
      <xdr:col>21</xdr:col>
      <xdr:colOff>0</xdr:colOff>
      <xdr:row>16</xdr:row>
      <xdr:rowOff>40894</xdr:rowOff>
    </xdr:to>
    <xdr:cxnSp macro="">
      <xdr:nvCxnSpPr>
        <xdr:cNvPr id="438" name="直線コネクタ 437"/>
        <xdr:cNvCxnSpPr/>
      </xdr:nvCxnSpPr>
      <xdr:spPr>
        <a:xfrm flipV="1">
          <a:off x="13512800" y="2505795"/>
          <a:ext cx="889000" cy="27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95038</xdr:rowOff>
    </xdr:from>
    <xdr:to>
      <xdr:col>22</xdr:col>
      <xdr:colOff>254000</xdr:colOff>
      <xdr:row>14</xdr:row>
      <xdr:rowOff>25188</xdr:rowOff>
    </xdr:to>
    <xdr:sp macro="" textlink="">
      <xdr:nvSpPr>
        <xdr:cNvPr id="452" name="円/楕円 451"/>
        <xdr:cNvSpPr/>
      </xdr:nvSpPr>
      <xdr:spPr>
        <a:xfrm>
          <a:off x="15240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9965</xdr:rowOff>
    </xdr:from>
    <xdr:ext cx="762000" cy="259045"/>
    <xdr:sp macro="" textlink="">
      <xdr:nvSpPr>
        <xdr:cNvPr id="453" name="テキスト ボックス 452"/>
        <xdr:cNvSpPr txBox="1"/>
      </xdr:nvSpPr>
      <xdr:spPr>
        <a:xfrm>
          <a:off x="149098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54695</xdr:rowOff>
    </xdr:from>
    <xdr:to>
      <xdr:col>21</xdr:col>
      <xdr:colOff>50800</xdr:colOff>
      <xdr:row>14</xdr:row>
      <xdr:rowOff>156295</xdr:rowOff>
    </xdr:to>
    <xdr:sp macro="" textlink="">
      <xdr:nvSpPr>
        <xdr:cNvPr id="454" name="円/楕円 453"/>
        <xdr:cNvSpPr/>
      </xdr:nvSpPr>
      <xdr:spPr>
        <a:xfrm>
          <a:off x="14351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141072</xdr:rowOff>
    </xdr:from>
    <xdr:ext cx="762000" cy="259045"/>
    <xdr:sp macro="" textlink="">
      <xdr:nvSpPr>
        <xdr:cNvPr id="455" name="テキスト ボックス 454"/>
        <xdr:cNvSpPr txBox="1"/>
      </xdr:nvSpPr>
      <xdr:spPr>
        <a:xfrm>
          <a:off x="14020800" y="25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161544</xdr:rowOff>
    </xdr:from>
    <xdr:to>
      <xdr:col>19</xdr:col>
      <xdr:colOff>533400</xdr:colOff>
      <xdr:row>16</xdr:row>
      <xdr:rowOff>91694</xdr:rowOff>
    </xdr:to>
    <xdr:sp macro="" textlink="">
      <xdr:nvSpPr>
        <xdr:cNvPr id="456" name="円/楕円 455"/>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76471</xdr:rowOff>
    </xdr:from>
    <xdr:ext cx="762000" cy="259045"/>
    <xdr:sp macro="" textlink="">
      <xdr:nvSpPr>
        <xdr:cNvPr id="457" name="テキスト ボックス 456"/>
        <xdr:cNvSpPr txBox="1"/>
      </xdr:nvSpPr>
      <xdr:spPr>
        <a:xfrm>
          <a:off x="13131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5,358
5,320
397.72
4,678,220
4,416,442
223,038
2,625,511
3,758,504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給与の独自削減により、昨年度より人件費が減少したと考えられる。</a:t>
          </a:r>
          <a:endParaRPr kumimoji="1" lang="en-US" altLang="ja-JP" sz="1200">
            <a:latin typeface="ＭＳ Ｐゴシック"/>
          </a:endParaRPr>
        </a:p>
        <a:p>
          <a:r>
            <a:rPr kumimoji="1" lang="ja-JP" altLang="en-US" sz="1200">
              <a:latin typeface="ＭＳ Ｐゴシック"/>
            </a:rPr>
            <a:t>　当町は、財政健全化に向け、起債抑制などによる計画的な事業の実施に伴い、他の類似団体と比べ公債費が少ないなど、人件費以外の支出が少ないこと、また、面積、道路が少ないなどの地域実情から標準財政規模が小さく、総支出が少ないことなどにより、他の類似団体よりラスパイレス指数が小さいものの、人件費の占める割合が大きくなっていると考えられる。</a:t>
          </a:r>
          <a:endParaRPr kumimoji="1" lang="en-US" altLang="ja-JP" sz="1200">
            <a:latin typeface="ＭＳ Ｐゴシック"/>
          </a:endParaRPr>
        </a:p>
        <a:p>
          <a:r>
            <a:rPr kumimoji="1" lang="ja-JP" altLang="en-US" sz="1200">
              <a:latin typeface="ＭＳ Ｐゴシック"/>
            </a:rPr>
            <a:t>　今後は類似団体と同様の水準に近づけるよう努める。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108712</xdr:rowOff>
    </xdr:from>
    <xdr:to>
      <xdr:col>7</xdr:col>
      <xdr:colOff>15875</xdr:colOff>
      <xdr:row>39</xdr:row>
      <xdr:rowOff>28702</xdr:rowOff>
    </xdr:to>
    <xdr:cxnSp macro="">
      <xdr:nvCxnSpPr>
        <xdr:cNvPr id="64" name="直線コネクタ 63"/>
        <xdr:cNvCxnSpPr/>
      </xdr:nvCxnSpPr>
      <xdr:spPr>
        <a:xfrm flipV="1">
          <a:off x="3987800" y="66238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154432</xdr:rowOff>
    </xdr:from>
    <xdr:to>
      <xdr:col>5</xdr:col>
      <xdr:colOff>549275</xdr:colOff>
      <xdr:row>39</xdr:row>
      <xdr:rowOff>28702</xdr:rowOff>
    </xdr:to>
    <xdr:cxnSp macro="">
      <xdr:nvCxnSpPr>
        <xdr:cNvPr id="67" name="直線コネクタ 66"/>
        <xdr:cNvCxnSpPr/>
      </xdr:nvCxnSpPr>
      <xdr:spPr>
        <a:xfrm>
          <a:off x="3098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76708</xdr:rowOff>
    </xdr:from>
    <xdr:to>
      <xdr:col>4</xdr:col>
      <xdr:colOff>346075</xdr:colOff>
      <xdr:row>38</xdr:row>
      <xdr:rowOff>154432</xdr:rowOff>
    </xdr:to>
    <xdr:cxnSp macro="">
      <xdr:nvCxnSpPr>
        <xdr:cNvPr id="70" name="直線コネクタ 69"/>
        <xdr:cNvCxnSpPr/>
      </xdr:nvCxnSpPr>
      <xdr:spPr>
        <a:xfrm>
          <a:off x="2209800" y="65918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76708</xdr:rowOff>
    </xdr:from>
    <xdr:to>
      <xdr:col>3</xdr:col>
      <xdr:colOff>142875</xdr:colOff>
      <xdr:row>38</xdr:row>
      <xdr:rowOff>113284</xdr:rowOff>
    </xdr:to>
    <xdr:cxnSp macro="">
      <xdr:nvCxnSpPr>
        <xdr:cNvPr id="73" name="直線コネクタ 72"/>
        <xdr:cNvCxnSpPr/>
      </xdr:nvCxnSpPr>
      <xdr:spPr>
        <a:xfrm flipV="1">
          <a:off x="1320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57912</xdr:rowOff>
    </xdr:from>
    <xdr:to>
      <xdr:col>7</xdr:col>
      <xdr:colOff>66675</xdr:colOff>
      <xdr:row>38</xdr:row>
      <xdr:rowOff>159512</xdr:rowOff>
    </xdr:to>
    <xdr:sp macro="" textlink="">
      <xdr:nvSpPr>
        <xdr:cNvPr id="83" name="円/楕円 82"/>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29989</xdr:rowOff>
    </xdr:from>
    <xdr:ext cx="762000" cy="259045"/>
    <xdr:sp macro="" textlink="">
      <xdr:nvSpPr>
        <xdr:cNvPr id="84"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5" name="円/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103632</xdr:rowOff>
    </xdr:from>
    <xdr:to>
      <xdr:col>4</xdr:col>
      <xdr:colOff>396875</xdr:colOff>
      <xdr:row>39</xdr:row>
      <xdr:rowOff>33782</xdr:rowOff>
    </xdr:to>
    <xdr:sp macro="" textlink="">
      <xdr:nvSpPr>
        <xdr:cNvPr id="87" name="円/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25908</xdr:rowOff>
    </xdr:from>
    <xdr:to>
      <xdr:col>3</xdr:col>
      <xdr:colOff>193675</xdr:colOff>
      <xdr:row>38</xdr:row>
      <xdr:rowOff>127508</xdr:rowOff>
    </xdr:to>
    <xdr:sp macro="" textlink="">
      <xdr:nvSpPr>
        <xdr:cNvPr id="89" name="円/楕円 88"/>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112285</xdr:rowOff>
    </xdr:from>
    <xdr:ext cx="762000" cy="259045"/>
    <xdr:sp macro="" textlink="">
      <xdr:nvSpPr>
        <xdr:cNvPr id="90" name="テキスト ボックス 89"/>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62484</xdr:rowOff>
    </xdr:from>
    <xdr:to>
      <xdr:col>1</xdr:col>
      <xdr:colOff>676275</xdr:colOff>
      <xdr:row>38</xdr:row>
      <xdr:rowOff>164084</xdr:rowOff>
    </xdr:to>
    <xdr:sp macro="" textlink="">
      <xdr:nvSpPr>
        <xdr:cNvPr id="91" name="円/楕円 90"/>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148861</xdr:rowOff>
    </xdr:from>
    <xdr:ext cx="762000" cy="259045"/>
    <xdr:sp macro="" textlink="">
      <xdr:nvSpPr>
        <xdr:cNvPr id="92" name="テキスト ボックス 91"/>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旅費や委託料の見直しや、節電等の経費節減による取り組みをおこなっており、前年度よりやや増加したものの、全国、北海道、類似団体平均値よりも低い数値となっている。</a:t>
          </a:r>
          <a:endParaRPr kumimoji="1" lang="en-US" altLang="ja-JP" sz="1300">
            <a:latin typeface="ＭＳ Ｐゴシック"/>
          </a:endParaRPr>
        </a:p>
        <a:p>
          <a:r>
            <a:rPr kumimoji="1" lang="ja-JP" altLang="en-US" sz="1300">
              <a:latin typeface="ＭＳ Ｐゴシック"/>
            </a:rPr>
            <a:t>　今後も、引き続き経費の節減に努めるものとする。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88900</xdr:rowOff>
    </xdr:to>
    <xdr:cxnSp macro="">
      <xdr:nvCxnSpPr>
        <xdr:cNvPr id="125" name="直線コネクタ 124"/>
        <xdr:cNvCxnSpPr/>
      </xdr:nvCxnSpPr>
      <xdr:spPr>
        <a:xfrm>
          <a:off x="15671800" y="278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58420</xdr:rowOff>
    </xdr:to>
    <xdr:cxnSp macro="">
      <xdr:nvCxnSpPr>
        <xdr:cNvPr id="128" name="直線コネクタ 127"/>
        <xdr:cNvCxnSpPr/>
      </xdr:nvCxnSpPr>
      <xdr:spPr>
        <a:xfrm flipV="1">
          <a:off x="14782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58420</xdr:rowOff>
    </xdr:to>
    <xdr:cxnSp macro="">
      <xdr:nvCxnSpPr>
        <xdr:cNvPr id="131" name="直線コネクタ 130"/>
        <xdr:cNvCxnSpPr/>
      </xdr:nvCxnSpPr>
      <xdr:spPr>
        <a:xfrm>
          <a:off x="13893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15</xdr:row>
      <xdr:rowOff>161290</xdr:rowOff>
    </xdr:to>
    <xdr:cxnSp macro="">
      <xdr:nvCxnSpPr>
        <xdr:cNvPr id="134" name="直線コネクタ 133"/>
        <xdr:cNvCxnSpPr/>
      </xdr:nvCxnSpPr>
      <xdr:spPr>
        <a:xfrm>
          <a:off x="13004800" y="273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7" name="テキスト ボックス 146"/>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3" name="テキスト ボックス 152"/>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扶助費率は類似団体を下回っているのは、国の制度による扶助費以外の町独自のものが少ないためである。</a:t>
          </a:r>
          <a:endParaRPr kumimoji="1" lang="en-US" altLang="ja-JP" sz="1300">
            <a:latin typeface="ＭＳ Ｐゴシック"/>
          </a:endParaRPr>
        </a:p>
        <a:p>
          <a:r>
            <a:rPr kumimoji="1" lang="ja-JP" altLang="en-US" sz="1300">
              <a:latin typeface="ＭＳ Ｐゴシック"/>
            </a:rPr>
            <a:t>　今後は自主財源の確保を強化し、扶助費を増加できるように努める。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143328</xdr:rowOff>
    </xdr:to>
    <xdr:cxnSp macro="">
      <xdr:nvCxnSpPr>
        <xdr:cNvPr id="187" name="直線コネクタ 186"/>
        <xdr:cNvCxnSpPr/>
      </xdr:nvCxnSpPr>
      <xdr:spPr>
        <a:xfrm>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143328</xdr:rowOff>
    </xdr:to>
    <xdr:cxnSp macro="">
      <xdr:nvCxnSpPr>
        <xdr:cNvPr id="190" name="直線コネクタ 189"/>
        <xdr:cNvCxnSpPr/>
      </xdr:nvCxnSpPr>
      <xdr:spPr>
        <a:xfrm flipV="1">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143328</xdr:rowOff>
    </xdr:to>
    <xdr:cxnSp macro="">
      <xdr:nvCxnSpPr>
        <xdr:cNvPr id="193" name="直線コネクタ 192"/>
        <xdr:cNvCxnSpPr/>
      </xdr:nvCxnSpPr>
      <xdr:spPr>
        <a:xfrm>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6" name="直線コネクタ 195"/>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経費削減により、類似団体を下回っている。</a:t>
          </a:r>
          <a:endParaRPr kumimoji="1" lang="en-US" altLang="ja-JP" sz="1300">
            <a:latin typeface="ＭＳ Ｐゴシック"/>
          </a:endParaRPr>
        </a:p>
        <a:p>
          <a:r>
            <a:rPr kumimoji="1" lang="ja-JP" altLang="en-US" sz="1300">
              <a:latin typeface="ＭＳ Ｐゴシック"/>
            </a:rPr>
            <a:t>　今後においても経費削減に努める。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24130</xdr:rowOff>
    </xdr:from>
    <xdr:to>
      <xdr:col>24</xdr:col>
      <xdr:colOff>31750</xdr:colOff>
      <xdr:row>54</xdr:row>
      <xdr:rowOff>29845</xdr:rowOff>
    </xdr:to>
    <xdr:cxnSp macro="">
      <xdr:nvCxnSpPr>
        <xdr:cNvPr id="243" name="直線コネクタ 242"/>
        <xdr:cNvCxnSpPr/>
      </xdr:nvCxnSpPr>
      <xdr:spPr>
        <a:xfrm flipV="1">
          <a:off x="15671800" y="92824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29845</xdr:rowOff>
    </xdr:to>
    <xdr:cxnSp macro="">
      <xdr:nvCxnSpPr>
        <xdr:cNvPr id="246" name="直線コネクタ 245"/>
        <xdr:cNvCxnSpPr/>
      </xdr:nvCxnSpPr>
      <xdr:spPr>
        <a:xfrm>
          <a:off x="14782800" y="92710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55</xdr:row>
      <xdr:rowOff>41275</xdr:rowOff>
    </xdr:to>
    <xdr:cxnSp macro="">
      <xdr:nvCxnSpPr>
        <xdr:cNvPr id="249" name="直線コネクタ 248"/>
        <xdr:cNvCxnSpPr/>
      </xdr:nvCxnSpPr>
      <xdr:spPr>
        <a:xfrm flipV="1">
          <a:off x="13893800" y="92710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41275</xdr:rowOff>
    </xdr:from>
    <xdr:to>
      <xdr:col>20</xdr:col>
      <xdr:colOff>158750</xdr:colOff>
      <xdr:row>55</xdr:row>
      <xdr:rowOff>41275</xdr:rowOff>
    </xdr:to>
    <xdr:cxnSp macro="">
      <xdr:nvCxnSpPr>
        <xdr:cNvPr id="252" name="直線コネクタ 251"/>
        <xdr:cNvCxnSpPr/>
      </xdr:nvCxnSpPr>
      <xdr:spPr>
        <a:xfrm>
          <a:off x="13004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144780</xdr:rowOff>
    </xdr:from>
    <xdr:to>
      <xdr:col>24</xdr:col>
      <xdr:colOff>82550</xdr:colOff>
      <xdr:row>54</xdr:row>
      <xdr:rowOff>74930</xdr:rowOff>
    </xdr:to>
    <xdr:sp macro="" textlink="">
      <xdr:nvSpPr>
        <xdr:cNvPr id="262" name="円/楕円 261"/>
        <xdr:cNvSpPr/>
      </xdr:nvSpPr>
      <xdr:spPr>
        <a:xfrm>
          <a:off x="164592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53357</xdr:rowOff>
    </xdr:from>
    <xdr:ext cx="762000" cy="259045"/>
    <xdr:sp macro="" textlink="">
      <xdr:nvSpPr>
        <xdr:cNvPr id="263" name="その他該当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150495</xdr:rowOff>
    </xdr:from>
    <xdr:to>
      <xdr:col>22</xdr:col>
      <xdr:colOff>615950</xdr:colOff>
      <xdr:row>54</xdr:row>
      <xdr:rowOff>80645</xdr:rowOff>
    </xdr:to>
    <xdr:sp macro="" textlink="">
      <xdr:nvSpPr>
        <xdr:cNvPr id="264" name="円/楕円 263"/>
        <xdr:cNvSpPr/>
      </xdr:nvSpPr>
      <xdr:spPr>
        <a:xfrm>
          <a:off x="15621000" y="9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90822</xdr:rowOff>
    </xdr:from>
    <xdr:ext cx="736600" cy="259045"/>
    <xdr:sp macro="" textlink="">
      <xdr:nvSpPr>
        <xdr:cNvPr id="265" name="テキスト ボックス 264"/>
        <xdr:cNvSpPr txBox="1"/>
      </xdr:nvSpPr>
      <xdr:spPr>
        <a:xfrm>
          <a:off x="15290800" y="900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66" name="円/楕円 26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67" name="テキスト ボックス 26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161925</xdr:rowOff>
    </xdr:from>
    <xdr:to>
      <xdr:col>20</xdr:col>
      <xdr:colOff>209550</xdr:colOff>
      <xdr:row>55</xdr:row>
      <xdr:rowOff>92075</xdr:rowOff>
    </xdr:to>
    <xdr:sp macro="" textlink="">
      <xdr:nvSpPr>
        <xdr:cNvPr id="268" name="円/楕円 267"/>
        <xdr:cNvSpPr/>
      </xdr:nvSpPr>
      <xdr:spPr>
        <a:xfrm>
          <a:off x="13843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102252</xdr:rowOff>
    </xdr:from>
    <xdr:ext cx="762000" cy="259045"/>
    <xdr:sp macro="" textlink="">
      <xdr:nvSpPr>
        <xdr:cNvPr id="269" name="テキスト ボックス 268"/>
        <xdr:cNvSpPr txBox="1"/>
      </xdr:nvSpPr>
      <xdr:spPr>
        <a:xfrm>
          <a:off x="13512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161925</xdr:rowOff>
    </xdr:from>
    <xdr:to>
      <xdr:col>19</xdr:col>
      <xdr:colOff>6350</xdr:colOff>
      <xdr:row>55</xdr:row>
      <xdr:rowOff>92075</xdr:rowOff>
    </xdr:to>
    <xdr:sp macro="" textlink="">
      <xdr:nvSpPr>
        <xdr:cNvPr id="270" name="円/楕円 269"/>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102252</xdr:rowOff>
    </xdr:from>
    <xdr:ext cx="762000" cy="259045"/>
    <xdr:sp macro="" textlink="">
      <xdr:nvSpPr>
        <xdr:cNvPr id="271" name="テキスト ボックス 270"/>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当町での補助費の多くは一部事務組合への負担金が占めており、中でも清掃費関係の支出が増加している。</a:t>
          </a:r>
          <a:endParaRPr kumimoji="1" lang="en-US" altLang="ja-JP" sz="1300">
            <a:latin typeface="ＭＳ Ｐゴシック"/>
          </a:endParaRPr>
        </a:p>
        <a:p>
          <a:r>
            <a:rPr kumimoji="1" lang="ja-JP" altLang="en-US" sz="1300">
              <a:latin typeface="ＭＳ Ｐゴシック"/>
            </a:rPr>
            <a:t>　この負担金は、ごみ処理の実績により変動するため、ごみ処理量を抑制し、経費の節減に努める。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33274</xdr:rowOff>
    </xdr:from>
    <xdr:to>
      <xdr:col>24</xdr:col>
      <xdr:colOff>31750</xdr:colOff>
      <xdr:row>39</xdr:row>
      <xdr:rowOff>129286</xdr:rowOff>
    </xdr:to>
    <xdr:cxnSp macro="">
      <xdr:nvCxnSpPr>
        <xdr:cNvPr id="301" name="直線コネクタ 300"/>
        <xdr:cNvCxnSpPr/>
      </xdr:nvCxnSpPr>
      <xdr:spPr>
        <a:xfrm>
          <a:off x="15671800" y="671982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33274</xdr:rowOff>
    </xdr:from>
    <xdr:to>
      <xdr:col>22</xdr:col>
      <xdr:colOff>565150</xdr:colOff>
      <xdr:row>39</xdr:row>
      <xdr:rowOff>37846</xdr:rowOff>
    </xdr:to>
    <xdr:cxnSp macro="">
      <xdr:nvCxnSpPr>
        <xdr:cNvPr id="304" name="直線コネクタ 303"/>
        <xdr:cNvCxnSpPr/>
      </xdr:nvCxnSpPr>
      <xdr:spPr>
        <a:xfrm flipV="1">
          <a:off x="14782800" y="6719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76708</xdr:rowOff>
    </xdr:from>
    <xdr:to>
      <xdr:col>21</xdr:col>
      <xdr:colOff>361950</xdr:colOff>
      <xdr:row>39</xdr:row>
      <xdr:rowOff>37846</xdr:rowOff>
    </xdr:to>
    <xdr:cxnSp macro="">
      <xdr:nvCxnSpPr>
        <xdr:cNvPr id="307" name="直線コネクタ 306"/>
        <xdr:cNvCxnSpPr/>
      </xdr:nvCxnSpPr>
      <xdr:spPr>
        <a:xfrm>
          <a:off x="13893800" y="65918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113284</xdr:rowOff>
    </xdr:to>
    <xdr:cxnSp macro="">
      <xdr:nvCxnSpPr>
        <xdr:cNvPr id="310" name="直線コネクタ 309"/>
        <xdr:cNvCxnSpPr/>
      </xdr:nvCxnSpPr>
      <xdr:spPr>
        <a:xfrm flipV="1">
          <a:off x="13004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78486</xdr:rowOff>
    </xdr:from>
    <xdr:to>
      <xdr:col>24</xdr:col>
      <xdr:colOff>82550</xdr:colOff>
      <xdr:row>40</xdr:row>
      <xdr:rowOff>8636</xdr:rowOff>
    </xdr:to>
    <xdr:sp macro="" textlink="">
      <xdr:nvSpPr>
        <xdr:cNvPr id="320" name="円/楕円 319"/>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158513</xdr:rowOff>
    </xdr:from>
    <xdr:ext cx="762000" cy="259045"/>
    <xdr:sp macro="" textlink="">
      <xdr:nvSpPr>
        <xdr:cNvPr id="321" name="補助費等該当値テキスト"/>
        <xdr:cNvSpPr txBox="1"/>
      </xdr:nvSpPr>
      <xdr:spPr>
        <a:xfrm>
          <a:off x="16598900" y="667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153924</xdr:rowOff>
    </xdr:from>
    <xdr:to>
      <xdr:col>22</xdr:col>
      <xdr:colOff>615950</xdr:colOff>
      <xdr:row>39</xdr:row>
      <xdr:rowOff>84074</xdr:rowOff>
    </xdr:to>
    <xdr:sp macro="" textlink="">
      <xdr:nvSpPr>
        <xdr:cNvPr id="322" name="円/楕円 321"/>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68851</xdr:rowOff>
    </xdr:from>
    <xdr:ext cx="736600" cy="259045"/>
    <xdr:sp macro="" textlink="">
      <xdr:nvSpPr>
        <xdr:cNvPr id="323" name="テキスト ボックス 322"/>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158496</xdr:rowOff>
    </xdr:from>
    <xdr:to>
      <xdr:col>21</xdr:col>
      <xdr:colOff>412750</xdr:colOff>
      <xdr:row>39</xdr:row>
      <xdr:rowOff>88646</xdr:rowOff>
    </xdr:to>
    <xdr:sp macro="" textlink="">
      <xdr:nvSpPr>
        <xdr:cNvPr id="324" name="円/楕円 323"/>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73423</xdr:rowOff>
    </xdr:from>
    <xdr:ext cx="762000" cy="259045"/>
    <xdr:sp macro="" textlink="">
      <xdr:nvSpPr>
        <xdr:cNvPr id="325" name="テキスト ボックス 324"/>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25908</xdr:rowOff>
    </xdr:from>
    <xdr:to>
      <xdr:col>20</xdr:col>
      <xdr:colOff>209550</xdr:colOff>
      <xdr:row>38</xdr:row>
      <xdr:rowOff>127508</xdr:rowOff>
    </xdr:to>
    <xdr:sp macro="" textlink="">
      <xdr:nvSpPr>
        <xdr:cNvPr id="326" name="円/楕円 325"/>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112285</xdr:rowOff>
    </xdr:from>
    <xdr:ext cx="762000" cy="259045"/>
    <xdr:sp macro="" textlink="">
      <xdr:nvSpPr>
        <xdr:cNvPr id="327" name="テキスト ボックス 326"/>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62484</xdr:rowOff>
    </xdr:from>
    <xdr:to>
      <xdr:col>19</xdr:col>
      <xdr:colOff>6350</xdr:colOff>
      <xdr:row>38</xdr:row>
      <xdr:rowOff>164084</xdr:rowOff>
    </xdr:to>
    <xdr:sp macro="" textlink="">
      <xdr:nvSpPr>
        <xdr:cNvPr id="328" name="円/楕円 327"/>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148861</xdr:rowOff>
    </xdr:from>
    <xdr:ext cx="762000" cy="259045"/>
    <xdr:sp macro="" textlink="">
      <xdr:nvSpPr>
        <xdr:cNvPr id="329" name="テキスト ボックス 328"/>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以前から行ってきている起債抑制により、地方債の現在高が減少傾向にあり、公債費率も減少傾向にあり、類似団体の数値を下回っている。</a:t>
          </a:r>
          <a:endParaRPr kumimoji="1" lang="en-US" altLang="ja-JP" sz="1300">
            <a:latin typeface="ＭＳ Ｐゴシック"/>
          </a:endParaRPr>
        </a:p>
        <a:p>
          <a:r>
            <a:rPr kumimoji="1" lang="ja-JP" altLang="en-US" sz="1300">
              <a:latin typeface="ＭＳ Ｐゴシック"/>
            </a:rPr>
            <a:t>　今後は、中学校の建設事業に係る元利償還金や、老朽化による公営住宅の建て替えによる起債借り入れなど、大規模な事業に伴う公債費率の増加が予想されるが、引き続き有利な起債の活用や、起債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xdr:rowOff>
    </xdr:from>
    <xdr:to>
      <xdr:col>7</xdr:col>
      <xdr:colOff>15875</xdr:colOff>
      <xdr:row>77</xdr:row>
      <xdr:rowOff>37846</xdr:rowOff>
    </xdr:to>
    <xdr:cxnSp macro="">
      <xdr:nvCxnSpPr>
        <xdr:cNvPr id="359" name="直線コネクタ 358"/>
        <xdr:cNvCxnSpPr/>
      </xdr:nvCxnSpPr>
      <xdr:spPr>
        <a:xfrm flipV="1">
          <a:off x="3987800" y="132120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110998</xdr:rowOff>
    </xdr:to>
    <xdr:cxnSp macro="">
      <xdr:nvCxnSpPr>
        <xdr:cNvPr id="362" name="直線コネクタ 361"/>
        <xdr:cNvCxnSpPr/>
      </xdr:nvCxnSpPr>
      <xdr:spPr>
        <a:xfrm flipV="1">
          <a:off x="3098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110998</xdr:rowOff>
    </xdr:to>
    <xdr:cxnSp macro="">
      <xdr:nvCxnSpPr>
        <xdr:cNvPr id="365" name="直線コネクタ 364"/>
        <xdr:cNvCxnSpPr/>
      </xdr:nvCxnSpPr>
      <xdr:spPr>
        <a:xfrm>
          <a:off x="2209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83565</xdr:rowOff>
    </xdr:to>
    <xdr:cxnSp macro="">
      <xdr:nvCxnSpPr>
        <xdr:cNvPr id="368" name="直線コネクタ 367"/>
        <xdr:cNvCxnSpPr/>
      </xdr:nvCxnSpPr>
      <xdr:spPr>
        <a:xfrm>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78" name="円/楕円 377"/>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79"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0" name="円/楕円 379"/>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1" name="テキスト ボックス 380"/>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82" name="円/楕円 381"/>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525</xdr:rowOff>
    </xdr:from>
    <xdr:ext cx="762000" cy="259045"/>
    <xdr:sp macro="" textlink="">
      <xdr:nvSpPr>
        <xdr:cNvPr id="383" name="テキスト ボックス 382"/>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84" name="円/楕円 383"/>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85" name="テキスト ボックス 38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6" name="円/楕円 385"/>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7" name="テキスト ボックス 386"/>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町独自でごみ処理ができないなど、地域の実情等に伴い、先述のとおり清掃関係等の補助費等の支出が大きいことなどの要因により公債費以外の割合が類似団体よりも高くなっている。</a:t>
          </a:r>
        </a:p>
        <a:p>
          <a:r>
            <a:rPr kumimoji="1" lang="ja-JP" altLang="en-US" sz="1300">
              <a:latin typeface="ＭＳ Ｐゴシック"/>
            </a:rPr>
            <a:t>　また、財政健全化のため起債抑制などにより計画的に建設事業の抑制を行ってきたことにより、公債費については類似団体の平均を下回っていることから、公債費以外の割合が高くなっている。</a:t>
          </a:r>
          <a:endParaRPr kumimoji="1" lang="en-US" altLang="ja-JP" sz="1300">
            <a:latin typeface="ＭＳ Ｐゴシック"/>
          </a:endParaRPr>
        </a:p>
        <a:p>
          <a:r>
            <a:rPr kumimoji="1" lang="ja-JP" altLang="en-US" sz="1300">
              <a:latin typeface="ＭＳ Ｐゴシック"/>
            </a:rPr>
            <a:t>　今後も財政健全化に向け、経費の削減に努める。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27939</xdr:rowOff>
    </xdr:to>
    <xdr:cxnSp macro="">
      <xdr:nvCxnSpPr>
        <xdr:cNvPr id="420" name="直線コネクタ 419"/>
        <xdr:cNvCxnSpPr/>
      </xdr:nvCxnSpPr>
      <xdr:spPr>
        <a:xfrm>
          <a:off x="15671800" y="13195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138430</xdr:rowOff>
    </xdr:from>
    <xdr:to>
      <xdr:col>22</xdr:col>
      <xdr:colOff>565150</xdr:colOff>
      <xdr:row>76</xdr:row>
      <xdr:rowOff>165100</xdr:rowOff>
    </xdr:to>
    <xdr:cxnSp macro="">
      <xdr:nvCxnSpPr>
        <xdr:cNvPr id="423" name="直線コネクタ 422"/>
        <xdr:cNvCxnSpPr/>
      </xdr:nvCxnSpPr>
      <xdr:spPr>
        <a:xfrm>
          <a:off x="14782800" y="1316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138430</xdr:rowOff>
    </xdr:to>
    <xdr:cxnSp macro="">
      <xdr:nvCxnSpPr>
        <xdr:cNvPr id="426" name="直線コネクタ 425"/>
        <xdr:cNvCxnSpPr/>
      </xdr:nvCxnSpPr>
      <xdr:spPr>
        <a:xfrm>
          <a:off x="13893800" y="130810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111761</xdr:rowOff>
    </xdr:to>
    <xdr:cxnSp macro="">
      <xdr:nvCxnSpPr>
        <xdr:cNvPr id="429" name="直線コネクタ 428"/>
        <xdr:cNvCxnSpPr/>
      </xdr:nvCxnSpPr>
      <xdr:spPr>
        <a:xfrm flipV="1">
          <a:off x="13004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39" name="円/楕円 438"/>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120666</xdr:rowOff>
    </xdr:from>
    <xdr:ext cx="762000" cy="259045"/>
    <xdr:sp macro="" textlink="">
      <xdr:nvSpPr>
        <xdr:cNvPr id="440"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41" name="円/楕円 440"/>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42" name="テキスト ボックス 441"/>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87630</xdr:rowOff>
    </xdr:from>
    <xdr:to>
      <xdr:col>21</xdr:col>
      <xdr:colOff>412750</xdr:colOff>
      <xdr:row>77</xdr:row>
      <xdr:rowOff>17780</xdr:rowOff>
    </xdr:to>
    <xdr:sp macro="" textlink="">
      <xdr:nvSpPr>
        <xdr:cNvPr id="443" name="円/楕円 442"/>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2557</xdr:rowOff>
    </xdr:from>
    <xdr:ext cx="762000" cy="259045"/>
    <xdr:sp macro="" textlink="">
      <xdr:nvSpPr>
        <xdr:cNvPr id="444" name="テキスト ボックス 443"/>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45" name="円/楕円 444"/>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86377</xdr:rowOff>
    </xdr:from>
    <xdr:ext cx="762000" cy="259045"/>
    <xdr:sp macro="" textlink="">
      <xdr:nvSpPr>
        <xdr:cNvPr id="446" name="テキスト ボックス 445"/>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7" name="円/楕円 446"/>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8" name="テキスト ボックス 447"/>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北海道羅臼町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16897</xdr:rowOff>
    </xdr:from>
    <xdr:to>
      <xdr:col>4</xdr:col>
      <xdr:colOff>1117600</xdr:colOff>
      <xdr:row>16</xdr:row>
      <xdr:rowOff>48164</xdr:rowOff>
    </xdr:to>
    <xdr:cxnSp macro="">
      <xdr:nvCxnSpPr>
        <xdr:cNvPr id="46" name="直線コネクタ 45"/>
        <xdr:cNvCxnSpPr/>
      </xdr:nvCxnSpPr>
      <xdr:spPr bwMode="auto">
        <a:xfrm>
          <a:off x="5003800" y="2807722"/>
          <a:ext cx="647700" cy="3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16897</xdr:rowOff>
    </xdr:from>
    <xdr:to>
      <xdr:col>4</xdr:col>
      <xdr:colOff>469900</xdr:colOff>
      <xdr:row>16</xdr:row>
      <xdr:rowOff>108777</xdr:rowOff>
    </xdr:to>
    <xdr:cxnSp macro="">
      <xdr:nvCxnSpPr>
        <xdr:cNvPr id="49" name="直線コネクタ 48"/>
        <xdr:cNvCxnSpPr/>
      </xdr:nvCxnSpPr>
      <xdr:spPr bwMode="auto">
        <a:xfrm flipV="1">
          <a:off x="4305300" y="2807722"/>
          <a:ext cx="698500" cy="9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108777</xdr:rowOff>
    </xdr:from>
    <xdr:to>
      <xdr:col>3</xdr:col>
      <xdr:colOff>904875</xdr:colOff>
      <xdr:row>16</xdr:row>
      <xdr:rowOff>170402</xdr:rowOff>
    </xdr:to>
    <xdr:cxnSp macro="">
      <xdr:nvCxnSpPr>
        <xdr:cNvPr id="52" name="直線コネクタ 51"/>
        <xdr:cNvCxnSpPr/>
      </xdr:nvCxnSpPr>
      <xdr:spPr bwMode="auto">
        <a:xfrm flipV="1">
          <a:off x="3606800" y="2899602"/>
          <a:ext cx="698500" cy="6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129431</xdr:rowOff>
    </xdr:from>
    <xdr:to>
      <xdr:col>3</xdr:col>
      <xdr:colOff>206375</xdr:colOff>
      <xdr:row>16</xdr:row>
      <xdr:rowOff>170402</xdr:rowOff>
    </xdr:to>
    <xdr:cxnSp macro="">
      <xdr:nvCxnSpPr>
        <xdr:cNvPr id="55" name="直線コネクタ 54"/>
        <xdr:cNvCxnSpPr/>
      </xdr:nvCxnSpPr>
      <xdr:spPr bwMode="auto">
        <a:xfrm>
          <a:off x="2908300" y="2920256"/>
          <a:ext cx="698500" cy="4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168814</xdr:rowOff>
    </xdr:from>
    <xdr:to>
      <xdr:col>5</xdr:col>
      <xdr:colOff>34925</xdr:colOff>
      <xdr:row>16</xdr:row>
      <xdr:rowOff>98964</xdr:rowOff>
    </xdr:to>
    <xdr:sp macro="" textlink="">
      <xdr:nvSpPr>
        <xdr:cNvPr id="65" name="円/楕円 64"/>
        <xdr:cNvSpPr/>
      </xdr:nvSpPr>
      <xdr:spPr bwMode="auto">
        <a:xfrm>
          <a:off x="5600700" y="278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13891</xdr:rowOff>
    </xdr:from>
    <xdr:ext cx="762000" cy="259045"/>
    <xdr:sp macro="" textlink="">
      <xdr:nvSpPr>
        <xdr:cNvPr id="66" name="人口1人当たり決算額の推移該当値テキスト130"/>
        <xdr:cNvSpPr txBox="1"/>
      </xdr:nvSpPr>
      <xdr:spPr>
        <a:xfrm>
          <a:off x="5740400" y="263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192,128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137547</xdr:rowOff>
    </xdr:from>
    <xdr:to>
      <xdr:col>4</xdr:col>
      <xdr:colOff>520700</xdr:colOff>
      <xdr:row>16</xdr:row>
      <xdr:rowOff>67697</xdr:rowOff>
    </xdr:to>
    <xdr:sp macro="" textlink="">
      <xdr:nvSpPr>
        <xdr:cNvPr id="67" name="円/楕円 66"/>
        <xdr:cNvSpPr/>
      </xdr:nvSpPr>
      <xdr:spPr bwMode="auto">
        <a:xfrm>
          <a:off x="4953000" y="275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77874</xdr:rowOff>
    </xdr:from>
    <xdr:ext cx="736600" cy="259045"/>
    <xdr:sp macro="" textlink="">
      <xdr:nvSpPr>
        <xdr:cNvPr id="68" name="テキスト ボックス 67"/>
        <xdr:cNvSpPr txBox="1"/>
      </xdr:nvSpPr>
      <xdr:spPr>
        <a:xfrm>
          <a:off x="4622800" y="252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57977</xdr:rowOff>
    </xdr:from>
    <xdr:to>
      <xdr:col>3</xdr:col>
      <xdr:colOff>955675</xdr:colOff>
      <xdr:row>16</xdr:row>
      <xdr:rowOff>159577</xdr:rowOff>
    </xdr:to>
    <xdr:sp macro="" textlink="">
      <xdr:nvSpPr>
        <xdr:cNvPr id="69" name="円/楕円 68"/>
        <xdr:cNvSpPr/>
      </xdr:nvSpPr>
      <xdr:spPr bwMode="auto">
        <a:xfrm>
          <a:off x="4254500" y="284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169754</xdr:rowOff>
    </xdr:from>
    <xdr:ext cx="762000" cy="259045"/>
    <xdr:sp macro="" textlink="">
      <xdr:nvSpPr>
        <xdr:cNvPr id="70" name="テキスト ボックス 69"/>
        <xdr:cNvSpPr txBox="1"/>
      </xdr:nvSpPr>
      <xdr:spPr>
        <a:xfrm>
          <a:off x="3924300" y="261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119602</xdr:rowOff>
    </xdr:from>
    <xdr:to>
      <xdr:col>3</xdr:col>
      <xdr:colOff>257175</xdr:colOff>
      <xdr:row>17</xdr:row>
      <xdr:rowOff>49752</xdr:rowOff>
    </xdr:to>
    <xdr:sp macro="" textlink="">
      <xdr:nvSpPr>
        <xdr:cNvPr id="71" name="円/楕円 70"/>
        <xdr:cNvSpPr/>
      </xdr:nvSpPr>
      <xdr:spPr bwMode="auto">
        <a:xfrm>
          <a:off x="3556000" y="291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59929</xdr:rowOff>
    </xdr:from>
    <xdr:ext cx="762000" cy="259045"/>
    <xdr:sp macro="" textlink="">
      <xdr:nvSpPr>
        <xdr:cNvPr id="72" name="テキスト ボックス 71"/>
        <xdr:cNvSpPr txBox="1"/>
      </xdr:nvSpPr>
      <xdr:spPr>
        <a:xfrm>
          <a:off x="3225800" y="267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78631</xdr:rowOff>
    </xdr:from>
    <xdr:to>
      <xdr:col>2</xdr:col>
      <xdr:colOff>692150</xdr:colOff>
      <xdr:row>17</xdr:row>
      <xdr:rowOff>8781</xdr:rowOff>
    </xdr:to>
    <xdr:sp macro="" textlink="">
      <xdr:nvSpPr>
        <xdr:cNvPr id="73" name="円/楕円 72"/>
        <xdr:cNvSpPr/>
      </xdr:nvSpPr>
      <xdr:spPr bwMode="auto">
        <a:xfrm>
          <a:off x="2857500" y="286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18958</xdr:rowOff>
    </xdr:from>
    <xdr:ext cx="762000" cy="259045"/>
    <xdr:sp macro="" textlink="">
      <xdr:nvSpPr>
        <xdr:cNvPr id="74" name="テキスト ボックス 73"/>
        <xdr:cNvSpPr txBox="1"/>
      </xdr:nvSpPr>
      <xdr:spPr>
        <a:xfrm>
          <a:off x="2527300" y="263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244326</xdr:rowOff>
    </xdr:from>
    <xdr:to>
      <xdr:col>4</xdr:col>
      <xdr:colOff>1117600</xdr:colOff>
      <xdr:row>36</xdr:row>
      <xdr:rowOff>38336</xdr:rowOff>
    </xdr:to>
    <xdr:cxnSp macro="">
      <xdr:nvCxnSpPr>
        <xdr:cNvPr id="109" name="直線コネクタ 108"/>
        <xdr:cNvCxnSpPr/>
      </xdr:nvCxnSpPr>
      <xdr:spPr bwMode="auto">
        <a:xfrm>
          <a:off x="5003800" y="6854676"/>
          <a:ext cx="647700" cy="13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244326</xdr:rowOff>
    </xdr:from>
    <xdr:to>
      <xdr:col>4</xdr:col>
      <xdr:colOff>469900</xdr:colOff>
      <xdr:row>35</xdr:row>
      <xdr:rowOff>285245</xdr:rowOff>
    </xdr:to>
    <xdr:cxnSp macro="">
      <xdr:nvCxnSpPr>
        <xdr:cNvPr id="112" name="直線コネクタ 111"/>
        <xdr:cNvCxnSpPr/>
      </xdr:nvCxnSpPr>
      <xdr:spPr bwMode="auto">
        <a:xfrm flipV="1">
          <a:off x="4305300" y="6854676"/>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243172</xdr:rowOff>
    </xdr:from>
    <xdr:to>
      <xdr:col>3</xdr:col>
      <xdr:colOff>904875</xdr:colOff>
      <xdr:row>35</xdr:row>
      <xdr:rowOff>285245</xdr:rowOff>
    </xdr:to>
    <xdr:cxnSp macro="">
      <xdr:nvCxnSpPr>
        <xdr:cNvPr id="115" name="直線コネクタ 114"/>
        <xdr:cNvCxnSpPr/>
      </xdr:nvCxnSpPr>
      <xdr:spPr bwMode="auto">
        <a:xfrm>
          <a:off x="3606800" y="6853522"/>
          <a:ext cx="698500" cy="4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169106</xdr:rowOff>
    </xdr:from>
    <xdr:to>
      <xdr:col>3</xdr:col>
      <xdr:colOff>206375</xdr:colOff>
      <xdr:row>35</xdr:row>
      <xdr:rowOff>243172</xdr:rowOff>
    </xdr:to>
    <xdr:cxnSp macro="">
      <xdr:nvCxnSpPr>
        <xdr:cNvPr id="118" name="直線コネクタ 117"/>
        <xdr:cNvCxnSpPr/>
      </xdr:nvCxnSpPr>
      <xdr:spPr bwMode="auto">
        <a:xfrm>
          <a:off x="2908300" y="6779456"/>
          <a:ext cx="698500" cy="7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330436</xdr:rowOff>
    </xdr:from>
    <xdr:to>
      <xdr:col>5</xdr:col>
      <xdr:colOff>34925</xdr:colOff>
      <xdr:row>36</xdr:row>
      <xdr:rowOff>89136</xdr:rowOff>
    </xdr:to>
    <xdr:sp macro="" textlink="">
      <xdr:nvSpPr>
        <xdr:cNvPr id="128" name="円/楕円 127"/>
        <xdr:cNvSpPr/>
      </xdr:nvSpPr>
      <xdr:spPr bwMode="auto">
        <a:xfrm>
          <a:off x="5600700" y="694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302513</xdr:rowOff>
    </xdr:from>
    <xdr:ext cx="762000" cy="259045"/>
    <xdr:sp macro="" textlink="">
      <xdr:nvSpPr>
        <xdr:cNvPr id="129" name="人口1人当たり決算額の推移該当値テキスト445"/>
        <xdr:cNvSpPr txBox="1"/>
      </xdr:nvSpPr>
      <xdr:spPr>
        <a:xfrm>
          <a:off x="5740400" y="691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193526</xdr:rowOff>
    </xdr:from>
    <xdr:to>
      <xdr:col>4</xdr:col>
      <xdr:colOff>520700</xdr:colOff>
      <xdr:row>35</xdr:row>
      <xdr:rowOff>295126</xdr:rowOff>
    </xdr:to>
    <xdr:sp macro="" textlink="">
      <xdr:nvSpPr>
        <xdr:cNvPr id="130" name="円/楕円 129"/>
        <xdr:cNvSpPr/>
      </xdr:nvSpPr>
      <xdr:spPr bwMode="auto">
        <a:xfrm>
          <a:off x="4953000" y="680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305303</xdr:rowOff>
    </xdr:from>
    <xdr:ext cx="736600" cy="259045"/>
    <xdr:sp macro="" textlink="">
      <xdr:nvSpPr>
        <xdr:cNvPr id="131" name="テキスト ボックス 130"/>
        <xdr:cNvSpPr txBox="1"/>
      </xdr:nvSpPr>
      <xdr:spPr>
        <a:xfrm>
          <a:off x="4622800" y="6572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234445</xdr:rowOff>
    </xdr:from>
    <xdr:to>
      <xdr:col>3</xdr:col>
      <xdr:colOff>955675</xdr:colOff>
      <xdr:row>35</xdr:row>
      <xdr:rowOff>336045</xdr:rowOff>
    </xdr:to>
    <xdr:sp macro="" textlink="">
      <xdr:nvSpPr>
        <xdr:cNvPr id="132" name="円/楕円 131"/>
        <xdr:cNvSpPr/>
      </xdr:nvSpPr>
      <xdr:spPr bwMode="auto">
        <a:xfrm>
          <a:off x="4254500" y="684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320822</xdr:rowOff>
    </xdr:from>
    <xdr:ext cx="762000" cy="259045"/>
    <xdr:sp macro="" textlink="">
      <xdr:nvSpPr>
        <xdr:cNvPr id="133" name="テキスト ボックス 132"/>
        <xdr:cNvSpPr txBox="1"/>
      </xdr:nvSpPr>
      <xdr:spPr>
        <a:xfrm>
          <a:off x="3924300" y="69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192372</xdr:rowOff>
    </xdr:from>
    <xdr:to>
      <xdr:col>3</xdr:col>
      <xdr:colOff>257175</xdr:colOff>
      <xdr:row>35</xdr:row>
      <xdr:rowOff>293972</xdr:rowOff>
    </xdr:to>
    <xdr:sp macro="" textlink="">
      <xdr:nvSpPr>
        <xdr:cNvPr id="134" name="円/楕円 133"/>
        <xdr:cNvSpPr/>
      </xdr:nvSpPr>
      <xdr:spPr bwMode="auto">
        <a:xfrm>
          <a:off x="3556000" y="680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304149</xdr:rowOff>
    </xdr:from>
    <xdr:ext cx="762000" cy="259045"/>
    <xdr:sp macro="" textlink="">
      <xdr:nvSpPr>
        <xdr:cNvPr id="135" name="テキスト ボックス 134"/>
        <xdr:cNvSpPr txBox="1"/>
      </xdr:nvSpPr>
      <xdr:spPr>
        <a:xfrm>
          <a:off x="3225800" y="657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118306</xdr:rowOff>
    </xdr:from>
    <xdr:to>
      <xdr:col>2</xdr:col>
      <xdr:colOff>692150</xdr:colOff>
      <xdr:row>35</xdr:row>
      <xdr:rowOff>219906</xdr:rowOff>
    </xdr:to>
    <xdr:sp macro="" textlink="">
      <xdr:nvSpPr>
        <xdr:cNvPr id="136" name="円/楕円 135"/>
        <xdr:cNvSpPr/>
      </xdr:nvSpPr>
      <xdr:spPr bwMode="auto">
        <a:xfrm>
          <a:off x="2857500" y="672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230083</xdr:rowOff>
    </xdr:from>
    <xdr:ext cx="762000" cy="259045"/>
    <xdr:sp macro="" textlink="">
      <xdr:nvSpPr>
        <xdr:cNvPr id="137" name="テキスト ボックス 136"/>
        <xdr:cNvSpPr txBox="1"/>
      </xdr:nvSpPr>
      <xdr:spPr>
        <a:xfrm>
          <a:off x="2527300" y="64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5,358
5,320
397.72
4,678,220
4,416,442
223,038
2,625,511
3,758,504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44236</xdr:rowOff>
    </xdr:from>
    <xdr:to>
      <xdr:col>6</xdr:col>
      <xdr:colOff>511175</xdr:colOff>
      <xdr:row>34</xdr:row>
      <xdr:rowOff>91382</xdr:rowOff>
    </xdr:to>
    <xdr:cxnSp macro="">
      <xdr:nvCxnSpPr>
        <xdr:cNvPr id="61" name="直線コネクタ 60"/>
        <xdr:cNvCxnSpPr/>
      </xdr:nvCxnSpPr>
      <xdr:spPr>
        <a:xfrm>
          <a:off x="3797300" y="5873536"/>
          <a:ext cx="8382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44236</xdr:rowOff>
    </xdr:from>
    <xdr:to>
      <xdr:col>5</xdr:col>
      <xdr:colOff>358775</xdr:colOff>
      <xdr:row>34</xdr:row>
      <xdr:rowOff>129444</xdr:rowOff>
    </xdr:to>
    <xdr:cxnSp macro="">
      <xdr:nvCxnSpPr>
        <xdr:cNvPr id="64" name="直線コネクタ 63"/>
        <xdr:cNvCxnSpPr/>
      </xdr:nvCxnSpPr>
      <xdr:spPr>
        <a:xfrm flipV="1">
          <a:off x="2908300" y="5873536"/>
          <a:ext cx="889000" cy="8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129444</xdr:rowOff>
    </xdr:from>
    <xdr:to>
      <xdr:col>4</xdr:col>
      <xdr:colOff>155575</xdr:colOff>
      <xdr:row>35</xdr:row>
      <xdr:rowOff>8903</xdr:rowOff>
    </xdr:to>
    <xdr:cxnSp macro="">
      <xdr:nvCxnSpPr>
        <xdr:cNvPr id="67" name="直線コネクタ 66"/>
        <xdr:cNvCxnSpPr/>
      </xdr:nvCxnSpPr>
      <xdr:spPr>
        <a:xfrm flipV="1">
          <a:off x="2019300" y="5958744"/>
          <a:ext cx="8890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149507</xdr:rowOff>
    </xdr:from>
    <xdr:to>
      <xdr:col>2</xdr:col>
      <xdr:colOff>638175</xdr:colOff>
      <xdr:row>35</xdr:row>
      <xdr:rowOff>8903</xdr:rowOff>
    </xdr:to>
    <xdr:cxnSp macro="">
      <xdr:nvCxnSpPr>
        <xdr:cNvPr id="70" name="直線コネクタ 69"/>
        <xdr:cNvCxnSpPr/>
      </xdr:nvCxnSpPr>
      <xdr:spPr>
        <a:xfrm>
          <a:off x="1130300" y="5978807"/>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40582</xdr:rowOff>
    </xdr:from>
    <xdr:to>
      <xdr:col>6</xdr:col>
      <xdr:colOff>561975</xdr:colOff>
      <xdr:row>34</xdr:row>
      <xdr:rowOff>142182</xdr:rowOff>
    </xdr:to>
    <xdr:sp macro="" textlink="">
      <xdr:nvSpPr>
        <xdr:cNvPr id="80" name="円/楕円 79"/>
        <xdr:cNvSpPr/>
      </xdr:nvSpPr>
      <xdr:spPr>
        <a:xfrm>
          <a:off x="4584700" y="58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63459</xdr:rowOff>
    </xdr:from>
    <xdr:ext cx="599010" cy="259045"/>
    <xdr:sp macro="" textlink="">
      <xdr:nvSpPr>
        <xdr:cNvPr id="81" name="人件費該当値テキスト"/>
        <xdr:cNvSpPr txBox="1"/>
      </xdr:nvSpPr>
      <xdr:spPr>
        <a:xfrm>
          <a:off x="4686300" y="57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156,341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164886</xdr:rowOff>
    </xdr:from>
    <xdr:to>
      <xdr:col>5</xdr:col>
      <xdr:colOff>409575</xdr:colOff>
      <xdr:row>34</xdr:row>
      <xdr:rowOff>95036</xdr:rowOff>
    </xdr:to>
    <xdr:sp macro="" textlink="">
      <xdr:nvSpPr>
        <xdr:cNvPr id="82" name="円/楕円 81"/>
        <xdr:cNvSpPr/>
      </xdr:nvSpPr>
      <xdr:spPr>
        <a:xfrm>
          <a:off x="3746500" y="58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111563</xdr:rowOff>
    </xdr:from>
    <xdr:ext cx="599010" cy="259045"/>
    <xdr:sp macro="" textlink="">
      <xdr:nvSpPr>
        <xdr:cNvPr id="83" name="テキスト ボックス 82"/>
        <xdr:cNvSpPr txBox="1"/>
      </xdr:nvSpPr>
      <xdr:spPr>
        <a:xfrm>
          <a:off x="3497794" y="559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78644</xdr:rowOff>
    </xdr:from>
    <xdr:to>
      <xdr:col>4</xdr:col>
      <xdr:colOff>206375</xdr:colOff>
      <xdr:row>35</xdr:row>
      <xdr:rowOff>8794</xdr:rowOff>
    </xdr:to>
    <xdr:sp macro="" textlink="">
      <xdr:nvSpPr>
        <xdr:cNvPr id="84" name="円/楕円 83"/>
        <xdr:cNvSpPr/>
      </xdr:nvSpPr>
      <xdr:spPr>
        <a:xfrm>
          <a:off x="2857500" y="59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25321</xdr:rowOff>
    </xdr:from>
    <xdr:ext cx="599010" cy="259045"/>
    <xdr:sp macro="" textlink="">
      <xdr:nvSpPr>
        <xdr:cNvPr id="85" name="テキスト ボックス 84"/>
        <xdr:cNvSpPr txBox="1"/>
      </xdr:nvSpPr>
      <xdr:spPr>
        <a:xfrm>
          <a:off x="2608794" y="56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129553</xdr:rowOff>
    </xdr:from>
    <xdr:to>
      <xdr:col>3</xdr:col>
      <xdr:colOff>3175</xdr:colOff>
      <xdr:row>35</xdr:row>
      <xdr:rowOff>59703</xdr:rowOff>
    </xdr:to>
    <xdr:sp macro="" textlink="">
      <xdr:nvSpPr>
        <xdr:cNvPr id="86" name="円/楕円 85"/>
        <xdr:cNvSpPr/>
      </xdr:nvSpPr>
      <xdr:spPr>
        <a:xfrm>
          <a:off x="1968500" y="59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76230</xdr:rowOff>
    </xdr:from>
    <xdr:ext cx="599010" cy="259045"/>
    <xdr:sp macro="" textlink="">
      <xdr:nvSpPr>
        <xdr:cNvPr id="87" name="テキスト ボックス 86"/>
        <xdr:cNvSpPr txBox="1"/>
      </xdr:nvSpPr>
      <xdr:spPr>
        <a:xfrm>
          <a:off x="1719794" y="573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144,665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98707</xdr:rowOff>
    </xdr:from>
    <xdr:to>
      <xdr:col>1</xdr:col>
      <xdr:colOff>485775</xdr:colOff>
      <xdr:row>35</xdr:row>
      <xdr:rowOff>28857</xdr:rowOff>
    </xdr:to>
    <xdr:sp macro="" textlink="">
      <xdr:nvSpPr>
        <xdr:cNvPr id="88" name="円/楕円 87"/>
        <xdr:cNvSpPr/>
      </xdr:nvSpPr>
      <xdr:spPr>
        <a:xfrm>
          <a:off x="1079500" y="59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45384</xdr:rowOff>
    </xdr:from>
    <xdr:ext cx="599010" cy="259045"/>
    <xdr:sp macro="" textlink="">
      <xdr:nvSpPr>
        <xdr:cNvPr id="89" name="テキスト ボックス 88"/>
        <xdr:cNvSpPr txBox="1"/>
      </xdr:nvSpPr>
      <xdr:spPr>
        <a:xfrm>
          <a:off x="830794" y="57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6686</xdr:rowOff>
    </xdr:from>
    <xdr:to>
      <xdr:col>6</xdr:col>
      <xdr:colOff>511175</xdr:colOff>
      <xdr:row>56</xdr:row>
      <xdr:rowOff>82886</xdr:rowOff>
    </xdr:to>
    <xdr:cxnSp macro="">
      <xdr:nvCxnSpPr>
        <xdr:cNvPr id="119" name="直線コネクタ 118"/>
        <xdr:cNvCxnSpPr/>
      </xdr:nvCxnSpPr>
      <xdr:spPr>
        <a:xfrm flipV="1">
          <a:off x="3797300" y="96078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82886</xdr:rowOff>
    </xdr:from>
    <xdr:to>
      <xdr:col>5</xdr:col>
      <xdr:colOff>358775</xdr:colOff>
      <xdr:row>56</xdr:row>
      <xdr:rowOff>127988</xdr:rowOff>
    </xdr:to>
    <xdr:cxnSp macro="">
      <xdr:nvCxnSpPr>
        <xdr:cNvPr id="122" name="直線コネクタ 121"/>
        <xdr:cNvCxnSpPr/>
      </xdr:nvCxnSpPr>
      <xdr:spPr>
        <a:xfrm flipV="1">
          <a:off x="2908300" y="9684086"/>
          <a:ext cx="889000" cy="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127988</xdr:rowOff>
    </xdr:from>
    <xdr:to>
      <xdr:col>4</xdr:col>
      <xdr:colOff>155575</xdr:colOff>
      <xdr:row>56</xdr:row>
      <xdr:rowOff>167932</xdr:rowOff>
    </xdr:to>
    <xdr:cxnSp macro="">
      <xdr:nvCxnSpPr>
        <xdr:cNvPr id="125" name="直線コネクタ 124"/>
        <xdr:cNvCxnSpPr/>
      </xdr:nvCxnSpPr>
      <xdr:spPr>
        <a:xfrm flipV="1">
          <a:off x="2019300" y="9729188"/>
          <a:ext cx="889000" cy="3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142260</xdr:rowOff>
    </xdr:from>
    <xdr:to>
      <xdr:col>2</xdr:col>
      <xdr:colOff>638175</xdr:colOff>
      <xdr:row>56</xdr:row>
      <xdr:rowOff>167932</xdr:rowOff>
    </xdr:to>
    <xdr:cxnSp macro="">
      <xdr:nvCxnSpPr>
        <xdr:cNvPr id="128" name="直線コネクタ 127"/>
        <xdr:cNvCxnSpPr/>
      </xdr:nvCxnSpPr>
      <xdr:spPr>
        <a:xfrm>
          <a:off x="1130300" y="9743460"/>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127336</xdr:rowOff>
    </xdr:from>
    <xdr:to>
      <xdr:col>6</xdr:col>
      <xdr:colOff>561975</xdr:colOff>
      <xdr:row>56</xdr:row>
      <xdr:rowOff>57486</xdr:rowOff>
    </xdr:to>
    <xdr:sp macro="" textlink="">
      <xdr:nvSpPr>
        <xdr:cNvPr id="138" name="円/楕円 137"/>
        <xdr:cNvSpPr/>
      </xdr:nvSpPr>
      <xdr:spPr>
        <a:xfrm>
          <a:off x="4584700" y="95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105763</xdr:rowOff>
    </xdr:from>
    <xdr:ext cx="599010" cy="259045"/>
    <xdr:sp macro="" textlink="">
      <xdr:nvSpPr>
        <xdr:cNvPr id="139" name="物件費該当値テキスト"/>
        <xdr:cNvSpPr txBox="1"/>
      </xdr:nvSpPr>
      <xdr:spPr>
        <a:xfrm>
          <a:off x="4686300" y="953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32086</xdr:rowOff>
    </xdr:from>
    <xdr:to>
      <xdr:col>5</xdr:col>
      <xdr:colOff>409575</xdr:colOff>
      <xdr:row>56</xdr:row>
      <xdr:rowOff>133686</xdr:rowOff>
    </xdr:to>
    <xdr:sp macro="" textlink="">
      <xdr:nvSpPr>
        <xdr:cNvPr id="140" name="円/楕円 139"/>
        <xdr:cNvSpPr/>
      </xdr:nvSpPr>
      <xdr:spPr>
        <a:xfrm>
          <a:off x="3746500" y="96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124813</xdr:rowOff>
    </xdr:from>
    <xdr:ext cx="599010" cy="259045"/>
    <xdr:sp macro="" textlink="">
      <xdr:nvSpPr>
        <xdr:cNvPr id="141" name="テキスト ボックス 140"/>
        <xdr:cNvSpPr txBox="1"/>
      </xdr:nvSpPr>
      <xdr:spPr>
        <a:xfrm>
          <a:off x="3497794" y="972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77188</xdr:rowOff>
    </xdr:from>
    <xdr:to>
      <xdr:col>4</xdr:col>
      <xdr:colOff>206375</xdr:colOff>
      <xdr:row>57</xdr:row>
      <xdr:rowOff>7338</xdr:rowOff>
    </xdr:to>
    <xdr:sp macro="" textlink="">
      <xdr:nvSpPr>
        <xdr:cNvPr id="142" name="円/楕円 141"/>
        <xdr:cNvSpPr/>
      </xdr:nvSpPr>
      <xdr:spPr>
        <a:xfrm>
          <a:off x="2857500" y="96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169915</xdr:rowOff>
    </xdr:from>
    <xdr:ext cx="599010" cy="259045"/>
    <xdr:sp macro="" textlink="">
      <xdr:nvSpPr>
        <xdr:cNvPr id="143" name="テキスト ボックス 142"/>
        <xdr:cNvSpPr txBox="1"/>
      </xdr:nvSpPr>
      <xdr:spPr>
        <a:xfrm>
          <a:off x="2608794" y="977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117132</xdr:rowOff>
    </xdr:from>
    <xdr:to>
      <xdr:col>3</xdr:col>
      <xdr:colOff>3175</xdr:colOff>
      <xdr:row>57</xdr:row>
      <xdr:rowOff>47282</xdr:rowOff>
    </xdr:to>
    <xdr:sp macro="" textlink="">
      <xdr:nvSpPr>
        <xdr:cNvPr id="144" name="円/楕円 143"/>
        <xdr:cNvSpPr/>
      </xdr:nvSpPr>
      <xdr:spPr>
        <a:xfrm>
          <a:off x="1968500" y="97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38409</xdr:rowOff>
    </xdr:from>
    <xdr:ext cx="599010" cy="259045"/>
    <xdr:sp macro="" textlink="">
      <xdr:nvSpPr>
        <xdr:cNvPr id="145" name="テキスト ボックス 144"/>
        <xdr:cNvSpPr txBox="1"/>
      </xdr:nvSpPr>
      <xdr:spPr>
        <a:xfrm>
          <a:off x="1719794" y="981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91460</xdr:rowOff>
    </xdr:from>
    <xdr:to>
      <xdr:col>1</xdr:col>
      <xdr:colOff>485775</xdr:colOff>
      <xdr:row>57</xdr:row>
      <xdr:rowOff>21610</xdr:rowOff>
    </xdr:to>
    <xdr:sp macro="" textlink="">
      <xdr:nvSpPr>
        <xdr:cNvPr id="146" name="円/楕円 145"/>
        <xdr:cNvSpPr/>
      </xdr:nvSpPr>
      <xdr:spPr>
        <a:xfrm>
          <a:off x="1079500" y="96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12737</xdr:rowOff>
    </xdr:from>
    <xdr:ext cx="599010" cy="259045"/>
    <xdr:sp macro="" textlink="">
      <xdr:nvSpPr>
        <xdr:cNvPr id="147" name="テキスト ボックス 146"/>
        <xdr:cNvSpPr txBox="1"/>
      </xdr:nvSpPr>
      <xdr:spPr>
        <a:xfrm>
          <a:off x="830794" y="978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49906</xdr:rowOff>
    </xdr:from>
    <xdr:to>
      <xdr:col>6</xdr:col>
      <xdr:colOff>511175</xdr:colOff>
      <xdr:row>75</xdr:row>
      <xdr:rowOff>118235</xdr:rowOff>
    </xdr:to>
    <xdr:cxnSp macro="">
      <xdr:nvCxnSpPr>
        <xdr:cNvPr id="174" name="直線コネクタ 173"/>
        <xdr:cNvCxnSpPr/>
      </xdr:nvCxnSpPr>
      <xdr:spPr>
        <a:xfrm>
          <a:off x="3797300" y="12908656"/>
          <a:ext cx="8382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87740</xdr:rowOff>
    </xdr:from>
    <xdr:to>
      <xdr:col>5</xdr:col>
      <xdr:colOff>358775</xdr:colOff>
      <xdr:row>75</xdr:row>
      <xdr:rowOff>49906</xdr:rowOff>
    </xdr:to>
    <xdr:cxnSp macro="">
      <xdr:nvCxnSpPr>
        <xdr:cNvPr id="177" name="直線コネクタ 176"/>
        <xdr:cNvCxnSpPr/>
      </xdr:nvCxnSpPr>
      <xdr:spPr>
        <a:xfrm>
          <a:off x="2908300" y="12432140"/>
          <a:ext cx="889000" cy="4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87740</xdr:rowOff>
    </xdr:from>
    <xdr:to>
      <xdr:col>4</xdr:col>
      <xdr:colOff>155575</xdr:colOff>
      <xdr:row>75</xdr:row>
      <xdr:rowOff>43391</xdr:rowOff>
    </xdr:to>
    <xdr:cxnSp macro="">
      <xdr:nvCxnSpPr>
        <xdr:cNvPr id="180" name="直線コネクタ 179"/>
        <xdr:cNvCxnSpPr/>
      </xdr:nvCxnSpPr>
      <xdr:spPr>
        <a:xfrm flipV="1">
          <a:off x="2019300" y="12432140"/>
          <a:ext cx="889000" cy="4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43391</xdr:rowOff>
    </xdr:from>
    <xdr:to>
      <xdr:col>2</xdr:col>
      <xdr:colOff>638175</xdr:colOff>
      <xdr:row>75</xdr:row>
      <xdr:rowOff>55301</xdr:rowOff>
    </xdr:to>
    <xdr:cxnSp macro="">
      <xdr:nvCxnSpPr>
        <xdr:cNvPr id="183" name="直線コネクタ 182"/>
        <xdr:cNvCxnSpPr/>
      </xdr:nvCxnSpPr>
      <xdr:spPr>
        <a:xfrm flipV="1">
          <a:off x="1130300" y="12902141"/>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67435</xdr:rowOff>
    </xdr:from>
    <xdr:to>
      <xdr:col>6</xdr:col>
      <xdr:colOff>561975</xdr:colOff>
      <xdr:row>75</xdr:row>
      <xdr:rowOff>169035</xdr:rowOff>
    </xdr:to>
    <xdr:sp macro="" textlink="">
      <xdr:nvSpPr>
        <xdr:cNvPr id="193" name="円/楕円 192"/>
        <xdr:cNvSpPr/>
      </xdr:nvSpPr>
      <xdr:spPr>
        <a:xfrm>
          <a:off x="4584700" y="12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90312</xdr:rowOff>
    </xdr:from>
    <xdr:ext cx="534377" cy="259045"/>
    <xdr:sp macro="" textlink="">
      <xdr:nvSpPr>
        <xdr:cNvPr id="194" name="維持補修費該当値テキスト"/>
        <xdr:cNvSpPr txBox="1"/>
      </xdr:nvSpPr>
      <xdr:spPr>
        <a:xfrm>
          <a:off x="4686300" y="127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23,439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170556</xdr:rowOff>
    </xdr:from>
    <xdr:to>
      <xdr:col>5</xdr:col>
      <xdr:colOff>409575</xdr:colOff>
      <xdr:row>75</xdr:row>
      <xdr:rowOff>100706</xdr:rowOff>
    </xdr:to>
    <xdr:sp macro="" textlink="">
      <xdr:nvSpPr>
        <xdr:cNvPr id="195" name="円/楕円 194"/>
        <xdr:cNvSpPr/>
      </xdr:nvSpPr>
      <xdr:spPr>
        <a:xfrm>
          <a:off x="3746500" y="128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117233</xdr:rowOff>
    </xdr:from>
    <xdr:ext cx="534377" cy="259045"/>
    <xdr:sp macro="" textlink="">
      <xdr:nvSpPr>
        <xdr:cNvPr id="196" name="テキスト ボックス 195"/>
        <xdr:cNvSpPr txBox="1"/>
      </xdr:nvSpPr>
      <xdr:spPr>
        <a:xfrm>
          <a:off x="3530111" y="126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36940</xdr:rowOff>
    </xdr:from>
    <xdr:to>
      <xdr:col>4</xdr:col>
      <xdr:colOff>206375</xdr:colOff>
      <xdr:row>72</xdr:row>
      <xdr:rowOff>138540</xdr:rowOff>
    </xdr:to>
    <xdr:sp macro="" textlink="">
      <xdr:nvSpPr>
        <xdr:cNvPr id="197" name="円/楕円 196"/>
        <xdr:cNvSpPr/>
      </xdr:nvSpPr>
      <xdr:spPr>
        <a:xfrm>
          <a:off x="2857500" y="123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155067</xdr:rowOff>
    </xdr:from>
    <xdr:ext cx="534377" cy="259045"/>
    <xdr:sp macro="" textlink="">
      <xdr:nvSpPr>
        <xdr:cNvPr id="198" name="テキスト ボックス 197"/>
        <xdr:cNvSpPr txBox="1"/>
      </xdr:nvSpPr>
      <xdr:spPr>
        <a:xfrm>
          <a:off x="2641111" y="121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164041</xdr:rowOff>
    </xdr:from>
    <xdr:to>
      <xdr:col>3</xdr:col>
      <xdr:colOff>3175</xdr:colOff>
      <xdr:row>75</xdr:row>
      <xdr:rowOff>94191</xdr:rowOff>
    </xdr:to>
    <xdr:sp macro="" textlink="">
      <xdr:nvSpPr>
        <xdr:cNvPr id="199" name="円/楕円 198"/>
        <xdr:cNvSpPr/>
      </xdr:nvSpPr>
      <xdr:spPr>
        <a:xfrm>
          <a:off x="1968500" y="12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110718</xdr:rowOff>
    </xdr:from>
    <xdr:ext cx="534377" cy="259045"/>
    <xdr:sp macro="" textlink="">
      <xdr:nvSpPr>
        <xdr:cNvPr id="200" name="テキスト ボックス 199"/>
        <xdr:cNvSpPr txBox="1"/>
      </xdr:nvSpPr>
      <xdr:spPr>
        <a:xfrm>
          <a:off x="1752111" y="12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4501</xdr:rowOff>
    </xdr:from>
    <xdr:to>
      <xdr:col>1</xdr:col>
      <xdr:colOff>485775</xdr:colOff>
      <xdr:row>75</xdr:row>
      <xdr:rowOff>106101</xdr:rowOff>
    </xdr:to>
    <xdr:sp macro="" textlink="">
      <xdr:nvSpPr>
        <xdr:cNvPr id="201" name="円/楕円 200"/>
        <xdr:cNvSpPr/>
      </xdr:nvSpPr>
      <xdr:spPr>
        <a:xfrm>
          <a:off x="1079500" y="128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122628</xdr:rowOff>
    </xdr:from>
    <xdr:ext cx="534377" cy="259045"/>
    <xdr:sp macro="" textlink="">
      <xdr:nvSpPr>
        <xdr:cNvPr id="202" name="テキスト ボックス 201"/>
        <xdr:cNvSpPr txBox="1"/>
      </xdr:nvSpPr>
      <xdr:spPr>
        <a:xfrm>
          <a:off x="863111" y="126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169042</xdr:rowOff>
    </xdr:from>
    <xdr:to>
      <xdr:col>6</xdr:col>
      <xdr:colOff>511175</xdr:colOff>
      <xdr:row>99</xdr:row>
      <xdr:rowOff>51591</xdr:rowOff>
    </xdr:to>
    <xdr:cxnSp macro="">
      <xdr:nvCxnSpPr>
        <xdr:cNvPr id="234" name="直線コネクタ 233"/>
        <xdr:cNvCxnSpPr/>
      </xdr:nvCxnSpPr>
      <xdr:spPr>
        <a:xfrm flipV="1">
          <a:off x="3797300" y="16971142"/>
          <a:ext cx="8382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51591</xdr:rowOff>
    </xdr:from>
    <xdr:to>
      <xdr:col>5</xdr:col>
      <xdr:colOff>358775</xdr:colOff>
      <xdr:row>99</xdr:row>
      <xdr:rowOff>84020</xdr:rowOff>
    </xdr:to>
    <xdr:cxnSp macro="">
      <xdr:nvCxnSpPr>
        <xdr:cNvPr id="237" name="直線コネクタ 236"/>
        <xdr:cNvCxnSpPr/>
      </xdr:nvCxnSpPr>
      <xdr:spPr>
        <a:xfrm flipV="1">
          <a:off x="2908300" y="17025141"/>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84020</xdr:rowOff>
    </xdr:from>
    <xdr:to>
      <xdr:col>4</xdr:col>
      <xdr:colOff>155575</xdr:colOff>
      <xdr:row>99</xdr:row>
      <xdr:rowOff>163948</xdr:rowOff>
    </xdr:to>
    <xdr:cxnSp macro="">
      <xdr:nvCxnSpPr>
        <xdr:cNvPr id="240" name="直線コネクタ 239"/>
        <xdr:cNvCxnSpPr/>
      </xdr:nvCxnSpPr>
      <xdr:spPr>
        <a:xfrm flipV="1">
          <a:off x="2019300" y="17057570"/>
          <a:ext cx="889000" cy="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161841</xdr:rowOff>
    </xdr:from>
    <xdr:to>
      <xdr:col>2</xdr:col>
      <xdr:colOff>638175</xdr:colOff>
      <xdr:row>99</xdr:row>
      <xdr:rowOff>163948</xdr:rowOff>
    </xdr:to>
    <xdr:cxnSp macro="">
      <xdr:nvCxnSpPr>
        <xdr:cNvPr id="243" name="直線コネクタ 242"/>
        <xdr:cNvCxnSpPr/>
      </xdr:nvCxnSpPr>
      <xdr:spPr>
        <a:xfrm>
          <a:off x="1130300" y="17135391"/>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118242</xdr:rowOff>
    </xdr:from>
    <xdr:to>
      <xdr:col>6</xdr:col>
      <xdr:colOff>561975</xdr:colOff>
      <xdr:row>99</xdr:row>
      <xdr:rowOff>48392</xdr:rowOff>
    </xdr:to>
    <xdr:sp macro="" textlink="">
      <xdr:nvSpPr>
        <xdr:cNvPr id="253" name="円/楕円 252"/>
        <xdr:cNvSpPr/>
      </xdr:nvSpPr>
      <xdr:spPr>
        <a:xfrm>
          <a:off x="4584700" y="169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33169</xdr:rowOff>
    </xdr:from>
    <xdr:ext cx="534377" cy="259045"/>
    <xdr:sp macro="" textlink="">
      <xdr:nvSpPr>
        <xdr:cNvPr id="254" name="扶助費該当値テキスト"/>
        <xdr:cNvSpPr txBox="1"/>
      </xdr:nvSpPr>
      <xdr:spPr>
        <a:xfrm>
          <a:off x="4686300" y="168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791</xdr:rowOff>
    </xdr:from>
    <xdr:to>
      <xdr:col>5</xdr:col>
      <xdr:colOff>409575</xdr:colOff>
      <xdr:row>99</xdr:row>
      <xdr:rowOff>102391</xdr:rowOff>
    </xdr:to>
    <xdr:sp macro="" textlink="">
      <xdr:nvSpPr>
        <xdr:cNvPr id="255" name="円/楕円 254"/>
        <xdr:cNvSpPr/>
      </xdr:nvSpPr>
      <xdr:spPr>
        <a:xfrm>
          <a:off x="3746500" y="169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93518</xdr:rowOff>
    </xdr:from>
    <xdr:ext cx="534377" cy="259045"/>
    <xdr:sp macro="" textlink="">
      <xdr:nvSpPr>
        <xdr:cNvPr id="256" name="テキスト ボックス 255"/>
        <xdr:cNvSpPr txBox="1"/>
      </xdr:nvSpPr>
      <xdr:spPr>
        <a:xfrm>
          <a:off x="3530111" y="170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33220</xdr:rowOff>
    </xdr:from>
    <xdr:to>
      <xdr:col>4</xdr:col>
      <xdr:colOff>206375</xdr:colOff>
      <xdr:row>99</xdr:row>
      <xdr:rowOff>134820</xdr:rowOff>
    </xdr:to>
    <xdr:sp macro="" textlink="">
      <xdr:nvSpPr>
        <xdr:cNvPr id="257" name="円/楕円 256"/>
        <xdr:cNvSpPr/>
      </xdr:nvSpPr>
      <xdr:spPr>
        <a:xfrm>
          <a:off x="2857500" y="170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125947</xdr:rowOff>
    </xdr:from>
    <xdr:ext cx="534377" cy="259045"/>
    <xdr:sp macro="" textlink="">
      <xdr:nvSpPr>
        <xdr:cNvPr id="258" name="テキスト ボックス 257"/>
        <xdr:cNvSpPr txBox="1"/>
      </xdr:nvSpPr>
      <xdr:spPr>
        <a:xfrm>
          <a:off x="2641111" y="170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113148</xdr:rowOff>
    </xdr:from>
    <xdr:to>
      <xdr:col>3</xdr:col>
      <xdr:colOff>3175</xdr:colOff>
      <xdr:row>100</xdr:row>
      <xdr:rowOff>43298</xdr:rowOff>
    </xdr:to>
    <xdr:sp macro="" textlink="">
      <xdr:nvSpPr>
        <xdr:cNvPr id="259" name="円/楕円 258"/>
        <xdr:cNvSpPr/>
      </xdr:nvSpPr>
      <xdr:spPr>
        <a:xfrm>
          <a:off x="1968500" y="170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34425</xdr:rowOff>
    </xdr:from>
    <xdr:ext cx="534377" cy="259045"/>
    <xdr:sp macro="" textlink="">
      <xdr:nvSpPr>
        <xdr:cNvPr id="260" name="テキスト ボックス 259"/>
        <xdr:cNvSpPr txBox="1"/>
      </xdr:nvSpPr>
      <xdr:spPr>
        <a:xfrm>
          <a:off x="1752111" y="17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111041</xdr:rowOff>
    </xdr:from>
    <xdr:to>
      <xdr:col>1</xdr:col>
      <xdr:colOff>485775</xdr:colOff>
      <xdr:row>100</xdr:row>
      <xdr:rowOff>41191</xdr:rowOff>
    </xdr:to>
    <xdr:sp macro="" textlink="">
      <xdr:nvSpPr>
        <xdr:cNvPr id="261" name="円/楕円 260"/>
        <xdr:cNvSpPr/>
      </xdr:nvSpPr>
      <xdr:spPr>
        <a:xfrm>
          <a:off x="1079500" y="170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32318</xdr:rowOff>
    </xdr:from>
    <xdr:ext cx="534377" cy="259045"/>
    <xdr:sp macro="" textlink="">
      <xdr:nvSpPr>
        <xdr:cNvPr id="262" name="テキスト ボックス 261"/>
        <xdr:cNvSpPr txBox="1"/>
      </xdr:nvSpPr>
      <xdr:spPr>
        <a:xfrm>
          <a:off x="863111" y="171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7303</xdr:rowOff>
    </xdr:from>
    <xdr:to>
      <xdr:col>15</xdr:col>
      <xdr:colOff>180975</xdr:colOff>
      <xdr:row>35</xdr:row>
      <xdr:rowOff>130792</xdr:rowOff>
    </xdr:to>
    <xdr:cxnSp macro="">
      <xdr:nvCxnSpPr>
        <xdr:cNvPr id="291" name="直線コネクタ 290"/>
        <xdr:cNvCxnSpPr/>
      </xdr:nvCxnSpPr>
      <xdr:spPr>
        <a:xfrm flipV="1">
          <a:off x="9639300" y="6008053"/>
          <a:ext cx="838200" cy="1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130792</xdr:rowOff>
    </xdr:from>
    <xdr:to>
      <xdr:col>14</xdr:col>
      <xdr:colOff>28575</xdr:colOff>
      <xdr:row>36</xdr:row>
      <xdr:rowOff>33630</xdr:rowOff>
    </xdr:to>
    <xdr:cxnSp macro="">
      <xdr:nvCxnSpPr>
        <xdr:cNvPr id="294" name="直線コネクタ 293"/>
        <xdr:cNvCxnSpPr/>
      </xdr:nvCxnSpPr>
      <xdr:spPr>
        <a:xfrm flipV="1">
          <a:off x="8750300" y="6131542"/>
          <a:ext cx="889000" cy="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33630</xdr:rowOff>
    </xdr:from>
    <xdr:to>
      <xdr:col>12</xdr:col>
      <xdr:colOff>511175</xdr:colOff>
      <xdr:row>36</xdr:row>
      <xdr:rowOff>107239</xdr:rowOff>
    </xdr:to>
    <xdr:cxnSp macro="">
      <xdr:nvCxnSpPr>
        <xdr:cNvPr id="297" name="直線コネクタ 296"/>
        <xdr:cNvCxnSpPr/>
      </xdr:nvCxnSpPr>
      <xdr:spPr>
        <a:xfrm flipV="1">
          <a:off x="7861300" y="620583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103360</xdr:rowOff>
    </xdr:from>
    <xdr:to>
      <xdr:col>11</xdr:col>
      <xdr:colOff>307975</xdr:colOff>
      <xdr:row>36</xdr:row>
      <xdr:rowOff>107239</xdr:rowOff>
    </xdr:to>
    <xdr:cxnSp macro="">
      <xdr:nvCxnSpPr>
        <xdr:cNvPr id="300" name="直線コネクタ 299"/>
        <xdr:cNvCxnSpPr/>
      </xdr:nvCxnSpPr>
      <xdr:spPr>
        <a:xfrm>
          <a:off x="6972300" y="6275560"/>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127953</xdr:rowOff>
    </xdr:from>
    <xdr:to>
      <xdr:col>15</xdr:col>
      <xdr:colOff>231775</xdr:colOff>
      <xdr:row>35</xdr:row>
      <xdr:rowOff>58103</xdr:rowOff>
    </xdr:to>
    <xdr:sp macro="" textlink="">
      <xdr:nvSpPr>
        <xdr:cNvPr id="310" name="円/楕円 309"/>
        <xdr:cNvSpPr/>
      </xdr:nvSpPr>
      <xdr:spPr>
        <a:xfrm>
          <a:off x="10426700" y="59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150830</xdr:rowOff>
    </xdr:from>
    <xdr:ext cx="599010" cy="259045"/>
    <xdr:sp macro="" textlink="">
      <xdr:nvSpPr>
        <xdr:cNvPr id="311" name="補助費等該当値テキスト"/>
        <xdr:cNvSpPr txBox="1"/>
      </xdr:nvSpPr>
      <xdr:spPr>
        <a:xfrm>
          <a:off x="10528300" y="580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189,750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79992</xdr:rowOff>
    </xdr:from>
    <xdr:to>
      <xdr:col>14</xdr:col>
      <xdr:colOff>79375</xdr:colOff>
      <xdr:row>36</xdr:row>
      <xdr:rowOff>10142</xdr:rowOff>
    </xdr:to>
    <xdr:sp macro="" textlink="">
      <xdr:nvSpPr>
        <xdr:cNvPr id="312" name="円/楕円 311"/>
        <xdr:cNvSpPr/>
      </xdr:nvSpPr>
      <xdr:spPr>
        <a:xfrm>
          <a:off x="9588500" y="60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26669</xdr:rowOff>
    </xdr:from>
    <xdr:ext cx="599010" cy="259045"/>
    <xdr:sp macro="" textlink="">
      <xdr:nvSpPr>
        <xdr:cNvPr id="313" name="テキスト ボックス 312"/>
        <xdr:cNvSpPr txBox="1"/>
      </xdr:nvSpPr>
      <xdr:spPr>
        <a:xfrm>
          <a:off x="9339794" y="58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154280</xdr:rowOff>
    </xdr:from>
    <xdr:to>
      <xdr:col>12</xdr:col>
      <xdr:colOff>561975</xdr:colOff>
      <xdr:row>36</xdr:row>
      <xdr:rowOff>84430</xdr:rowOff>
    </xdr:to>
    <xdr:sp macro="" textlink="">
      <xdr:nvSpPr>
        <xdr:cNvPr id="314" name="円/楕円 313"/>
        <xdr:cNvSpPr/>
      </xdr:nvSpPr>
      <xdr:spPr>
        <a:xfrm>
          <a:off x="8699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100957</xdr:rowOff>
    </xdr:from>
    <xdr:ext cx="599010" cy="259045"/>
    <xdr:sp macro="" textlink="">
      <xdr:nvSpPr>
        <xdr:cNvPr id="315" name="テキスト ボックス 314"/>
        <xdr:cNvSpPr txBox="1"/>
      </xdr:nvSpPr>
      <xdr:spPr>
        <a:xfrm>
          <a:off x="8450794" y="5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56439</xdr:rowOff>
    </xdr:from>
    <xdr:to>
      <xdr:col>11</xdr:col>
      <xdr:colOff>358775</xdr:colOff>
      <xdr:row>36</xdr:row>
      <xdr:rowOff>158039</xdr:rowOff>
    </xdr:to>
    <xdr:sp macro="" textlink="">
      <xdr:nvSpPr>
        <xdr:cNvPr id="316" name="円/楕円 315"/>
        <xdr:cNvSpPr/>
      </xdr:nvSpPr>
      <xdr:spPr>
        <a:xfrm>
          <a:off x="7810500" y="62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3116</xdr:rowOff>
    </xdr:from>
    <xdr:ext cx="599010" cy="259045"/>
    <xdr:sp macro="" textlink="">
      <xdr:nvSpPr>
        <xdr:cNvPr id="317" name="テキスト ボックス 316"/>
        <xdr:cNvSpPr txBox="1"/>
      </xdr:nvSpPr>
      <xdr:spPr>
        <a:xfrm>
          <a:off x="7561794" y="600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52560</xdr:rowOff>
    </xdr:from>
    <xdr:to>
      <xdr:col>10</xdr:col>
      <xdr:colOff>155575</xdr:colOff>
      <xdr:row>36</xdr:row>
      <xdr:rowOff>154160</xdr:rowOff>
    </xdr:to>
    <xdr:sp macro="" textlink="">
      <xdr:nvSpPr>
        <xdr:cNvPr id="318" name="円/楕円 317"/>
        <xdr:cNvSpPr/>
      </xdr:nvSpPr>
      <xdr:spPr>
        <a:xfrm>
          <a:off x="6921500" y="62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170687</xdr:rowOff>
    </xdr:from>
    <xdr:ext cx="599010" cy="259045"/>
    <xdr:sp macro="" textlink="">
      <xdr:nvSpPr>
        <xdr:cNvPr id="319" name="テキスト ボックス 318"/>
        <xdr:cNvSpPr txBox="1"/>
      </xdr:nvSpPr>
      <xdr:spPr>
        <a:xfrm>
          <a:off x="6672794" y="599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47398</xdr:rowOff>
    </xdr:from>
    <xdr:to>
      <xdr:col>15</xdr:col>
      <xdr:colOff>180975</xdr:colOff>
      <xdr:row>58</xdr:row>
      <xdr:rowOff>160575</xdr:rowOff>
    </xdr:to>
    <xdr:cxnSp macro="">
      <xdr:nvCxnSpPr>
        <xdr:cNvPr id="350" name="直線コネクタ 349"/>
        <xdr:cNvCxnSpPr/>
      </xdr:nvCxnSpPr>
      <xdr:spPr>
        <a:xfrm flipV="1">
          <a:off x="9639300" y="9991498"/>
          <a:ext cx="838200" cy="1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98813</xdr:rowOff>
    </xdr:from>
    <xdr:to>
      <xdr:col>14</xdr:col>
      <xdr:colOff>28575</xdr:colOff>
      <xdr:row>58</xdr:row>
      <xdr:rowOff>160575</xdr:rowOff>
    </xdr:to>
    <xdr:cxnSp macro="">
      <xdr:nvCxnSpPr>
        <xdr:cNvPr id="353" name="直線コネクタ 352"/>
        <xdr:cNvCxnSpPr/>
      </xdr:nvCxnSpPr>
      <xdr:spPr>
        <a:xfrm>
          <a:off x="8750300" y="10042913"/>
          <a:ext cx="889000" cy="6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98813</xdr:rowOff>
    </xdr:from>
    <xdr:to>
      <xdr:col>12</xdr:col>
      <xdr:colOff>511175</xdr:colOff>
      <xdr:row>59</xdr:row>
      <xdr:rowOff>45295</xdr:rowOff>
    </xdr:to>
    <xdr:cxnSp macro="">
      <xdr:nvCxnSpPr>
        <xdr:cNvPr id="356" name="直線コネクタ 355"/>
        <xdr:cNvCxnSpPr/>
      </xdr:nvCxnSpPr>
      <xdr:spPr>
        <a:xfrm flipV="1">
          <a:off x="7861300" y="10042913"/>
          <a:ext cx="889000" cy="1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45295</xdr:rowOff>
    </xdr:from>
    <xdr:to>
      <xdr:col>11</xdr:col>
      <xdr:colOff>307975</xdr:colOff>
      <xdr:row>59</xdr:row>
      <xdr:rowOff>53472</xdr:rowOff>
    </xdr:to>
    <xdr:cxnSp macro="">
      <xdr:nvCxnSpPr>
        <xdr:cNvPr id="359" name="直線コネクタ 358"/>
        <xdr:cNvCxnSpPr/>
      </xdr:nvCxnSpPr>
      <xdr:spPr>
        <a:xfrm flipV="1">
          <a:off x="6972300" y="10160845"/>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168048</xdr:rowOff>
    </xdr:from>
    <xdr:to>
      <xdr:col>15</xdr:col>
      <xdr:colOff>231775</xdr:colOff>
      <xdr:row>58</xdr:row>
      <xdr:rowOff>98198</xdr:rowOff>
    </xdr:to>
    <xdr:sp macro="" textlink="">
      <xdr:nvSpPr>
        <xdr:cNvPr id="369" name="円/楕円 368"/>
        <xdr:cNvSpPr/>
      </xdr:nvSpPr>
      <xdr:spPr>
        <a:xfrm>
          <a:off x="10426700" y="99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146475</xdr:rowOff>
    </xdr:from>
    <xdr:ext cx="534377" cy="259045"/>
    <xdr:sp macro="" textlink="">
      <xdr:nvSpPr>
        <xdr:cNvPr id="370" name="普通建設事業費該当値テキスト"/>
        <xdr:cNvSpPr txBox="1"/>
      </xdr:nvSpPr>
      <xdr:spPr>
        <a:xfrm>
          <a:off x="10528300" y="99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109775</xdr:rowOff>
    </xdr:from>
    <xdr:to>
      <xdr:col>14</xdr:col>
      <xdr:colOff>79375</xdr:colOff>
      <xdr:row>59</xdr:row>
      <xdr:rowOff>39925</xdr:rowOff>
    </xdr:to>
    <xdr:sp macro="" textlink="">
      <xdr:nvSpPr>
        <xdr:cNvPr id="371" name="円/楕円 370"/>
        <xdr:cNvSpPr/>
      </xdr:nvSpPr>
      <xdr:spPr>
        <a:xfrm>
          <a:off x="9588500" y="100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31052</xdr:rowOff>
    </xdr:from>
    <xdr:ext cx="534377" cy="259045"/>
    <xdr:sp macro="" textlink="">
      <xdr:nvSpPr>
        <xdr:cNvPr id="372" name="テキスト ボックス 371"/>
        <xdr:cNvSpPr txBox="1"/>
      </xdr:nvSpPr>
      <xdr:spPr>
        <a:xfrm>
          <a:off x="9372111" y="101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48013</xdr:rowOff>
    </xdr:from>
    <xdr:to>
      <xdr:col>12</xdr:col>
      <xdr:colOff>561975</xdr:colOff>
      <xdr:row>58</xdr:row>
      <xdr:rowOff>149613</xdr:rowOff>
    </xdr:to>
    <xdr:sp macro="" textlink="">
      <xdr:nvSpPr>
        <xdr:cNvPr id="373" name="円/楕円 372"/>
        <xdr:cNvSpPr/>
      </xdr:nvSpPr>
      <xdr:spPr>
        <a:xfrm>
          <a:off x="8699500" y="99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140740</xdr:rowOff>
    </xdr:from>
    <xdr:ext cx="534377" cy="259045"/>
    <xdr:sp macro="" textlink="">
      <xdr:nvSpPr>
        <xdr:cNvPr id="374" name="テキスト ボックス 373"/>
        <xdr:cNvSpPr txBox="1"/>
      </xdr:nvSpPr>
      <xdr:spPr>
        <a:xfrm>
          <a:off x="8483111" y="100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165945</xdr:rowOff>
    </xdr:from>
    <xdr:to>
      <xdr:col>11</xdr:col>
      <xdr:colOff>358775</xdr:colOff>
      <xdr:row>59</xdr:row>
      <xdr:rowOff>96095</xdr:rowOff>
    </xdr:to>
    <xdr:sp macro="" textlink="">
      <xdr:nvSpPr>
        <xdr:cNvPr id="375" name="円/楕円 374"/>
        <xdr:cNvSpPr/>
      </xdr:nvSpPr>
      <xdr:spPr>
        <a:xfrm>
          <a:off x="7810500" y="101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87222</xdr:rowOff>
    </xdr:from>
    <xdr:ext cx="534377" cy="259045"/>
    <xdr:sp macro="" textlink="">
      <xdr:nvSpPr>
        <xdr:cNvPr id="376" name="テキスト ボックス 375"/>
        <xdr:cNvSpPr txBox="1"/>
      </xdr:nvSpPr>
      <xdr:spPr>
        <a:xfrm>
          <a:off x="7594111" y="102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2672</xdr:rowOff>
    </xdr:from>
    <xdr:to>
      <xdr:col>10</xdr:col>
      <xdr:colOff>155575</xdr:colOff>
      <xdr:row>59</xdr:row>
      <xdr:rowOff>104272</xdr:rowOff>
    </xdr:to>
    <xdr:sp macro="" textlink="">
      <xdr:nvSpPr>
        <xdr:cNvPr id="377" name="円/楕円 376"/>
        <xdr:cNvSpPr/>
      </xdr:nvSpPr>
      <xdr:spPr>
        <a:xfrm>
          <a:off x="6921500" y="101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95399</xdr:rowOff>
    </xdr:from>
    <xdr:ext cx="534377" cy="259045"/>
    <xdr:sp macro="" textlink="">
      <xdr:nvSpPr>
        <xdr:cNvPr id="378" name="テキスト ボックス 377"/>
        <xdr:cNvSpPr txBox="1"/>
      </xdr:nvSpPr>
      <xdr:spPr>
        <a:xfrm>
          <a:off x="6705111" y="1021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96509</xdr:rowOff>
    </xdr:from>
    <xdr:to>
      <xdr:col>15</xdr:col>
      <xdr:colOff>180975</xdr:colOff>
      <xdr:row>78</xdr:row>
      <xdr:rowOff>139700</xdr:rowOff>
    </xdr:to>
    <xdr:cxnSp macro="">
      <xdr:nvCxnSpPr>
        <xdr:cNvPr id="405" name="直線コネクタ 404"/>
        <xdr:cNvCxnSpPr/>
      </xdr:nvCxnSpPr>
      <xdr:spPr>
        <a:xfrm>
          <a:off x="9639300" y="13469609"/>
          <a:ext cx="8382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71673</xdr:rowOff>
    </xdr:from>
    <xdr:to>
      <xdr:col>14</xdr:col>
      <xdr:colOff>28575</xdr:colOff>
      <xdr:row>78</xdr:row>
      <xdr:rowOff>96509</xdr:rowOff>
    </xdr:to>
    <xdr:cxnSp macro="">
      <xdr:nvCxnSpPr>
        <xdr:cNvPr id="408" name="直線コネクタ 407"/>
        <xdr:cNvCxnSpPr/>
      </xdr:nvCxnSpPr>
      <xdr:spPr>
        <a:xfrm>
          <a:off x="8750300" y="13444773"/>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88900</xdr:rowOff>
    </xdr:from>
    <xdr:to>
      <xdr:col>15</xdr:col>
      <xdr:colOff>231775</xdr:colOff>
      <xdr:row>79</xdr:row>
      <xdr:rowOff>19050</xdr:rowOff>
    </xdr:to>
    <xdr:sp macro="" textlink="">
      <xdr:nvSpPr>
        <xdr:cNvPr id="418" name="円/楕円 417"/>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3827</xdr:rowOff>
    </xdr:from>
    <xdr:ext cx="249299" cy="259045"/>
    <xdr:sp macro="" textlink="">
      <xdr:nvSpPr>
        <xdr:cNvPr id="419"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45709</xdr:rowOff>
    </xdr:from>
    <xdr:to>
      <xdr:col>14</xdr:col>
      <xdr:colOff>79375</xdr:colOff>
      <xdr:row>78</xdr:row>
      <xdr:rowOff>147309</xdr:rowOff>
    </xdr:to>
    <xdr:sp macro="" textlink="">
      <xdr:nvSpPr>
        <xdr:cNvPr id="420" name="円/楕円 419"/>
        <xdr:cNvSpPr/>
      </xdr:nvSpPr>
      <xdr:spPr>
        <a:xfrm>
          <a:off x="9588500" y="134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138436</xdr:rowOff>
    </xdr:from>
    <xdr:ext cx="469744" cy="259045"/>
    <xdr:sp macro="" textlink="">
      <xdr:nvSpPr>
        <xdr:cNvPr id="421" name="テキスト ボックス 420"/>
        <xdr:cNvSpPr txBox="1"/>
      </xdr:nvSpPr>
      <xdr:spPr>
        <a:xfrm>
          <a:off x="9404427" y="135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20873</xdr:rowOff>
    </xdr:from>
    <xdr:to>
      <xdr:col>12</xdr:col>
      <xdr:colOff>561975</xdr:colOff>
      <xdr:row>78</xdr:row>
      <xdr:rowOff>122473</xdr:rowOff>
    </xdr:to>
    <xdr:sp macro="" textlink="">
      <xdr:nvSpPr>
        <xdr:cNvPr id="422" name="円/楕円 421"/>
        <xdr:cNvSpPr/>
      </xdr:nvSpPr>
      <xdr:spPr>
        <a:xfrm>
          <a:off x="8699500" y="133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113600</xdr:rowOff>
    </xdr:from>
    <xdr:ext cx="534377" cy="259045"/>
    <xdr:sp macro="" textlink="">
      <xdr:nvSpPr>
        <xdr:cNvPr id="423" name="テキスト ボックス 422"/>
        <xdr:cNvSpPr txBox="1"/>
      </xdr:nvSpPr>
      <xdr:spPr>
        <a:xfrm>
          <a:off x="8483111" y="134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6595</xdr:rowOff>
    </xdr:from>
    <xdr:to>
      <xdr:col>15</xdr:col>
      <xdr:colOff>180975</xdr:colOff>
      <xdr:row>98</xdr:row>
      <xdr:rowOff>33035</xdr:rowOff>
    </xdr:to>
    <xdr:cxnSp macro="">
      <xdr:nvCxnSpPr>
        <xdr:cNvPr id="450" name="直線コネクタ 449"/>
        <xdr:cNvCxnSpPr/>
      </xdr:nvCxnSpPr>
      <xdr:spPr>
        <a:xfrm flipV="1">
          <a:off x="9639300" y="16637245"/>
          <a:ext cx="838200" cy="1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139768</xdr:rowOff>
    </xdr:from>
    <xdr:to>
      <xdr:col>14</xdr:col>
      <xdr:colOff>28575</xdr:colOff>
      <xdr:row>98</xdr:row>
      <xdr:rowOff>33035</xdr:rowOff>
    </xdr:to>
    <xdr:cxnSp macro="">
      <xdr:nvCxnSpPr>
        <xdr:cNvPr id="453" name="直線コネクタ 452"/>
        <xdr:cNvCxnSpPr/>
      </xdr:nvCxnSpPr>
      <xdr:spPr>
        <a:xfrm>
          <a:off x="8750300" y="16770418"/>
          <a:ext cx="889000" cy="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127245</xdr:rowOff>
    </xdr:from>
    <xdr:to>
      <xdr:col>15</xdr:col>
      <xdr:colOff>231775</xdr:colOff>
      <xdr:row>97</xdr:row>
      <xdr:rowOff>57395</xdr:rowOff>
    </xdr:to>
    <xdr:sp macro="" textlink="">
      <xdr:nvSpPr>
        <xdr:cNvPr id="463" name="円/楕円 462"/>
        <xdr:cNvSpPr/>
      </xdr:nvSpPr>
      <xdr:spPr>
        <a:xfrm>
          <a:off x="10426700" y="165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105672</xdr:rowOff>
    </xdr:from>
    <xdr:ext cx="534377" cy="259045"/>
    <xdr:sp macro="" textlink="">
      <xdr:nvSpPr>
        <xdr:cNvPr id="464" name="普通建設事業費 （ うち更新整備　）該当値テキスト"/>
        <xdr:cNvSpPr txBox="1"/>
      </xdr:nvSpPr>
      <xdr:spPr>
        <a:xfrm>
          <a:off x="10528300" y="165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153685</xdr:rowOff>
    </xdr:from>
    <xdr:to>
      <xdr:col>14</xdr:col>
      <xdr:colOff>79375</xdr:colOff>
      <xdr:row>98</xdr:row>
      <xdr:rowOff>83835</xdr:rowOff>
    </xdr:to>
    <xdr:sp macro="" textlink="">
      <xdr:nvSpPr>
        <xdr:cNvPr id="465" name="円/楕円 464"/>
        <xdr:cNvSpPr/>
      </xdr:nvSpPr>
      <xdr:spPr>
        <a:xfrm>
          <a:off x="9588500" y="167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74962</xdr:rowOff>
    </xdr:from>
    <xdr:ext cx="534377" cy="259045"/>
    <xdr:sp macro="" textlink="">
      <xdr:nvSpPr>
        <xdr:cNvPr id="466" name="テキスト ボックス 465"/>
        <xdr:cNvSpPr txBox="1"/>
      </xdr:nvSpPr>
      <xdr:spPr>
        <a:xfrm>
          <a:off x="9372111" y="168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88968</xdr:rowOff>
    </xdr:from>
    <xdr:to>
      <xdr:col>12</xdr:col>
      <xdr:colOff>561975</xdr:colOff>
      <xdr:row>98</xdr:row>
      <xdr:rowOff>19118</xdr:rowOff>
    </xdr:to>
    <xdr:sp macro="" textlink="">
      <xdr:nvSpPr>
        <xdr:cNvPr id="467" name="円/楕円 466"/>
        <xdr:cNvSpPr/>
      </xdr:nvSpPr>
      <xdr:spPr>
        <a:xfrm>
          <a:off x="8699500" y="167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10245</xdr:rowOff>
    </xdr:from>
    <xdr:ext cx="534377" cy="259045"/>
    <xdr:sp macro="" textlink="">
      <xdr:nvSpPr>
        <xdr:cNvPr id="468" name="テキスト ボックス 467"/>
        <xdr:cNvSpPr txBox="1"/>
      </xdr:nvSpPr>
      <xdr:spPr>
        <a:xfrm>
          <a:off x="8483111" y="168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149735</xdr:rowOff>
    </xdr:from>
    <xdr:to>
      <xdr:col>23</xdr:col>
      <xdr:colOff>517525</xdr:colOff>
      <xdr:row>76</xdr:row>
      <xdr:rowOff>157869</xdr:rowOff>
    </xdr:to>
    <xdr:cxnSp macro="">
      <xdr:nvCxnSpPr>
        <xdr:cNvPr id="609" name="直線コネクタ 608"/>
        <xdr:cNvCxnSpPr/>
      </xdr:nvCxnSpPr>
      <xdr:spPr>
        <a:xfrm>
          <a:off x="15481300" y="13179935"/>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129203</xdr:rowOff>
    </xdr:from>
    <xdr:to>
      <xdr:col>22</xdr:col>
      <xdr:colOff>365125</xdr:colOff>
      <xdr:row>76</xdr:row>
      <xdr:rowOff>149735</xdr:rowOff>
    </xdr:to>
    <xdr:cxnSp macro="">
      <xdr:nvCxnSpPr>
        <xdr:cNvPr id="612" name="直線コネクタ 611"/>
        <xdr:cNvCxnSpPr/>
      </xdr:nvCxnSpPr>
      <xdr:spPr>
        <a:xfrm>
          <a:off x="14592300" y="13159403"/>
          <a:ext cx="889000" cy="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129203</xdr:rowOff>
    </xdr:from>
    <xdr:to>
      <xdr:col>21</xdr:col>
      <xdr:colOff>161925</xdr:colOff>
      <xdr:row>76</xdr:row>
      <xdr:rowOff>136235</xdr:rowOff>
    </xdr:to>
    <xdr:cxnSp macro="">
      <xdr:nvCxnSpPr>
        <xdr:cNvPr id="615" name="直線コネクタ 614"/>
        <xdr:cNvCxnSpPr/>
      </xdr:nvCxnSpPr>
      <xdr:spPr>
        <a:xfrm flipV="1">
          <a:off x="13703300" y="13159403"/>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136184</xdr:rowOff>
    </xdr:from>
    <xdr:to>
      <xdr:col>19</xdr:col>
      <xdr:colOff>644525</xdr:colOff>
      <xdr:row>76</xdr:row>
      <xdr:rowOff>136235</xdr:rowOff>
    </xdr:to>
    <xdr:cxnSp macro="">
      <xdr:nvCxnSpPr>
        <xdr:cNvPr id="618" name="直線コネクタ 617"/>
        <xdr:cNvCxnSpPr/>
      </xdr:nvCxnSpPr>
      <xdr:spPr>
        <a:xfrm>
          <a:off x="12814300" y="1316638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107069</xdr:rowOff>
    </xdr:from>
    <xdr:to>
      <xdr:col>23</xdr:col>
      <xdr:colOff>568325</xdr:colOff>
      <xdr:row>77</xdr:row>
      <xdr:rowOff>37219</xdr:rowOff>
    </xdr:to>
    <xdr:sp macro="" textlink="">
      <xdr:nvSpPr>
        <xdr:cNvPr id="628" name="円/楕円 627"/>
        <xdr:cNvSpPr/>
      </xdr:nvSpPr>
      <xdr:spPr>
        <a:xfrm>
          <a:off x="16268700" y="131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85496</xdr:rowOff>
    </xdr:from>
    <xdr:ext cx="534377" cy="259045"/>
    <xdr:sp macro="" textlink="">
      <xdr:nvSpPr>
        <xdr:cNvPr id="629" name="公債費該当値テキスト"/>
        <xdr:cNvSpPr txBox="1"/>
      </xdr:nvSpPr>
      <xdr:spPr>
        <a:xfrm>
          <a:off x="16370300" y="131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98935</xdr:rowOff>
    </xdr:from>
    <xdr:to>
      <xdr:col>22</xdr:col>
      <xdr:colOff>415925</xdr:colOff>
      <xdr:row>77</xdr:row>
      <xdr:rowOff>29085</xdr:rowOff>
    </xdr:to>
    <xdr:sp macro="" textlink="">
      <xdr:nvSpPr>
        <xdr:cNvPr id="630" name="円/楕円 629"/>
        <xdr:cNvSpPr/>
      </xdr:nvSpPr>
      <xdr:spPr>
        <a:xfrm>
          <a:off x="15430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20212</xdr:rowOff>
    </xdr:from>
    <xdr:ext cx="534377" cy="259045"/>
    <xdr:sp macro="" textlink="">
      <xdr:nvSpPr>
        <xdr:cNvPr id="631" name="テキスト ボックス 630"/>
        <xdr:cNvSpPr txBox="1"/>
      </xdr:nvSpPr>
      <xdr:spPr>
        <a:xfrm>
          <a:off x="15214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78403</xdr:rowOff>
    </xdr:from>
    <xdr:to>
      <xdr:col>21</xdr:col>
      <xdr:colOff>212725</xdr:colOff>
      <xdr:row>77</xdr:row>
      <xdr:rowOff>8553</xdr:rowOff>
    </xdr:to>
    <xdr:sp macro="" textlink="">
      <xdr:nvSpPr>
        <xdr:cNvPr id="632" name="円/楕円 631"/>
        <xdr:cNvSpPr/>
      </xdr:nvSpPr>
      <xdr:spPr>
        <a:xfrm>
          <a:off x="14541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171130</xdr:rowOff>
    </xdr:from>
    <xdr:ext cx="534377" cy="259045"/>
    <xdr:sp macro="" textlink="">
      <xdr:nvSpPr>
        <xdr:cNvPr id="633" name="テキスト ボックス 632"/>
        <xdr:cNvSpPr txBox="1"/>
      </xdr:nvSpPr>
      <xdr:spPr>
        <a:xfrm>
          <a:off x="14325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85435</xdr:rowOff>
    </xdr:from>
    <xdr:to>
      <xdr:col>20</xdr:col>
      <xdr:colOff>9525</xdr:colOff>
      <xdr:row>77</xdr:row>
      <xdr:rowOff>15585</xdr:rowOff>
    </xdr:to>
    <xdr:sp macro="" textlink="">
      <xdr:nvSpPr>
        <xdr:cNvPr id="634" name="円/楕円 633"/>
        <xdr:cNvSpPr/>
      </xdr:nvSpPr>
      <xdr:spPr>
        <a:xfrm>
          <a:off x="13652500" y="131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6712</xdr:rowOff>
    </xdr:from>
    <xdr:ext cx="534377" cy="259045"/>
    <xdr:sp macro="" textlink="">
      <xdr:nvSpPr>
        <xdr:cNvPr id="635" name="テキスト ボックス 634"/>
        <xdr:cNvSpPr txBox="1"/>
      </xdr:nvSpPr>
      <xdr:spPr>
        <a:xfrm>
          <a:off x="13436111" y="132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85384</xdr:rowOff>
    </xdr:from>
    <xdr:to>
      <xdr:col>18</xdr:col>
      <xdr:colOff>492125</xdr:colOff>
      <xdr:row>77</xdr:row>
      <xdr:rowOff>15534</xdr:rowOff>
    </xdr:to>
    <xdr:sp macro="" textlink="">
      <xdr:nvSpPr>
        <xdr:cNvPr id="636" name="円/楕円 635"/>
        <xdr:cNvSpPr/>
      </xdr:nvSpPr>
      <xdr:spPr>
        <a:xfrm>
          <a:off x="12763500" y="131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6661</xdr:rowOff>
    </xdr:from>
    <xdr:ext cx="534377" cy="259045"/>
    <xdr:sp macro="" textlink="">
      <xdr:nvSpPr>
        <xdr:cNvPr id="637" name="テキスト ボックス 636"/>
        <xdr:cNvSpPr txBox="1"/>
      </xdr:nvSpPr>
      <xdr:spPr>
        <a:xfrm>
          <a:off x="12547111" y="132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53693</xdr:rowOff>
    </xdr:from>
    <xdr:to>
      <xdr:col>23</xdr:col>
      <xdr:colOff>517525</xdr:colOff>
      <xdr:row>98</xdr:row>
      <xdr:rowOff>10807</xdr:rowOff>
    </xdr:to>
    <xdr:cxnSp macro="">
      <xdr:nvCxnSpPr>
        <xdr:cNvPr id="666" name="直線コネクタ 665"/>
        <xdr:cNvCxnSpPr/>
      </xdr:nvCxnSpPr>
      <xdr:spPr>
        <a:xfrm flipV="1">
          <a:off x="15481300" y="16684343"/>
          <a:ext cx="838200" cy="1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98220</xdr:rowOff>
    </xdr:from>
    <xdr:to>
      <xdr:col>22</xdr:col>
      <xdr:colOff>365125</xdr:colOff>
      <xdr:row>98</xdr:row>
      <xdr:rowOff>10807</xdr:rowOff>
    </xdr:to>
    <xdr:cxnSp macro="">
      <xdr:nvCxnSpPr>
        <xdr:cNvPr id="669" name="直線コネクタ 668"/>
        <xdr:cNvCxnSpPr/>
      </xdr:nvCxnSpPr>
      <xdr:spPr>
        <a:xfrm>
          <a:off x="14592300" y="16728870"/>
          <a:ext cx="889000" cy="8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26817</xdr:rowOff>
    </xdr:from>
    <xdr:to>
      <xdr:col>21</xdr:col>
      <xdr:colOff>161925</xdr:colOff>
      <xdr:row>97</xdr:row>
      <xdr:rowOff>98220</xdr:rowOff>
    </xdr:to>
    <xdr:cxnSp macro="">
      <xdr:nvCxnSpPr>
        <xdr:cNvPr id="672" name="直線コネクタ 671"/>
        <xdr:cNvCxnSpPr/>
      </xdr:nvCxnSpPr>
      <xdr:spPr>
        <a:xfrm>
          <a:off x="13703300" y="16657467"/>
          <a:ext cx="889000" cy="7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26817</xdr:rowOff>
    </xdr:from>
    <xdr:to>
      <xdr:col>19</xdr:col>
      <xdr:colOff>644525</xdr:colOff>
      <xdr:row>98</xdr:row>
      <xdr:rowOff>41928</xdr:rowOff>
    </xdr:to>
    <xdr:cxnSp macro="">
      <xdr:nvCxnSpPr>
        <xdr:cNvPr id="675" name="直線コネクタ 674"/>
        <xdr:cNvCxnSpPr/>
      </xdr:nvCxnSpPr>
      <xdr:spPr>
        <a:xfrm flipV="1">
          <a:off x="12814300" y="16657467"/>
          <a:ext cx="889000" cy="18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2893</xdr:rowOff>
    </xdr:from>
    <xdr:to>
      <xdr:col>23</xdr:col>
      <xdr:colOff>568325</xdr:colOff>
      <xdr:row>97</xdr:row>
      <xdr:rowOff>104493</xdr:rowOff>
    </xdr:to>
    <xdr:sp macro="" textlink="">
      <xdr:nvSpPr>
        <xdr:cNvPr id="685" name="円/楕円 684"/>
        <xdr:cNvSpPr/>
      </xdr:nvSpPr>
      <xdr:spPr>
        <a:xfrm>
          <a:off x="16268700" y="166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25770</xdr:rowOff>
    </xdr:from>
    <xdr:ext cx="534377" cy="259045"/>
    <xdr:sp macro="" textlink="">
      <xdr:nvSpPr>
        <xdr:cNvPr id="686" name="積立金該当値テキスト"/>
        <xdr:cNvSpPr txBox="1"/>
      </xdr:nvSpPr>
      <xdr:spPr>
        <a:xfrm>
          <a:off x="16370300" y="164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131457</xdr:rowOff>
    </xdr:from>
    <xdr:to>
      <xdr:col>22</xdr:col>
      <xdr:colOff>415925</xdr:colOff>
      <xdr:row>98</xdr:row>
      <xdr:rowOff>61607</xdr:rowOff>
    </xdr:to>
    <xdr:sp macro="" textlink="">
      <xdr:nvSpPr>
        <xdr:cNvPr id="687" name="円/楕円 686"/>
        <xdr:cNvSpPr/>
      </xdr:nvSpPr>
      <xdr:spPr>
        <a:xfrm>
          <a:off x="15430500" y="167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78134</xdr:rowOff>
    </xdr:from>
    <xdr:ext cx="534377" cy="259045"/>
    <xdr:sp macro="" textlink="">
      <xdr:nvSpPr>
        <xdr:cNvPr id="688" name="テキスト ボックス 687"/>
        <xdr:cNvSpPr txBox="1"/>
      </xdr:nvSpPr>
      <xdr:spPr>
        <a:xfrm>
          <a:off x="15214111" y="165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47420</xdr:rowOff>
    </xdr:from>
    <xdr:to>
      <xdr:col>21</xdr:col>
      <xdr:colOff>212725</xdr:colOff>
      <xdr:row>97</xdr:row>
      <xdr:rowOff>149020</xdr:rowOff>
    </xdr:to>
    <xdr:sp macro="" textlink="">
      <xdr:nvSpPr>
        <xdr:cNvPr id="689" name="円/楕円 688"/>
        <xdr:cNvSpPr/>
      </xdr:nvSpPr>
      <xdr:spPr>
        <a:xfrm>
          <a:off x="14541500" y="166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165547</xdr:rowOff>
    </xdr:from>
    <xdr:ext cx="534377" cy="259045"/>
    <xdr:sp macro="" textlink="">
      <xdr:nvSpPr>
        <xdr:cNvPr id="690" name="テキスト ボックス 689"/>
        <xdr:cNvSpPr txBox="1"/>
      </xdr:nvSpPr>
      <xdr:spPr>
        <a:xfrm>
          <a:off x="14325111" y="1645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147467</xdr:rowOff>
    </xdr:from>
    <xdr:to>
      <xdr:col>20</xdr:col>
      <xdr:colOff>9525</xdr:colOff>
      <xdr:row>97</xdr:row>
      <xdr:rowOff>77617</xdr:rowOff>
    </xdr:to>
    <xdr:sp macro="" textlink="">
      <xdr:nvSpPr>
        <xdr:cNvPr id="691" name="円/楕円 690"/>
        <xdr:cNvSpPr/>
      </xdr:nvSpPr>
      <xdr:spPr>
        <a:xfrm>
          <a:off x="13652500" y="1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94144</xdr:rowOff>
    </xdr:from>
    <xdr:ext cx="534377" cy="259045"/>
    <xdr:sp macro="" textlink="">
      <xdr:nvSpPr>
        <xdr:cNvPr id="692" name="テキスト ボックス 691"/>
        <xdr:cNvSpPr txBox="1"/>
      </xdr:nvSpPr>
      <xdr:spPr>
        <a:xfrm>
          <a:off x="13436111" y="163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162578</xdr:rowOff>
    </xdr:from>
    <xdr:to>
      <xdr:col>18</xdr:col>
      <xdr:colOff>492125</xdr:colOff>
      <xdr:row>98</xdr:row>
      <xdr:rowOff>92728</xdr:rowOff>
    </xdr:to>
    <xdr:sp macro="" textlink="">
      <xdr:nvSpPr>
        <xdr:cNvPr id="693" name="円/楕円 692"/>
        <xdr:cNvSpPr/>
      </xdr:nvSpPr>
      <xdr:spPr>
        <a:xfrm>
          <a:off x="12763500" y="167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83855</xdr:rowOff>
    </xdr:from>
    <xdr:ext cx="534377" cy="259045"/>
    <xdr:sp macro="" textlink="">
      <xdr:nvSpPr>
        <xdr:cNvPr id="694" name="テキスト ボックス 693"/>
        <xdr:cNvSpPr txBox="1"/>
      </xdr:nvSpPr>
      <xdr:spPr>
        <a:xfrm>
          <a:off x="12547111" y="168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9992</xdr:rowOff>
    </xdr:from>
    <xdr:to>
      <xdr:col>28</xdr:col>
      <xdr:colOff>314325</xdr:colOff>
      <xdr:row>38</xdr:row>
      <xdr:rowOff>139700</xdr:rowOff>
    </xdr:to>
    <xdr:cxnSp macro="">
      <xdr:nvCxnSpPr>
        <xdr:cNvPr id="730" name="直線コネクタ 729"/>
        <xdr:cNvCxnSpPr/>
      </xdr:nvCxnSpPr>
      <xdr:spPr>
        <a:xfrm>
          <a:off x="18656300" y="6010742"/>
          <a:ext cx="889000" cy="6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130642</xdr:rowOff>
    </xdr:from>
    <xdr:to>
      <xdr:col>27</xdr:col>
      <xdr:colOff>161925</xdr:colOff>
      <xdr:row>35</xdr:row>
      <xdr:rowOff>60792</xdr:rowOff>
    </xdr:to>
    <xdr:sp macro="" textlink="">
      <xdr:nvSpPr>
        <xdr:cNvPr id="748" name="円/楕円 747"/>
        <xdr:cNvSpPr/>
      </xdr:nvSpPr>
      <xdr:spPr>
        <a:xfrm>
          <a:off x="18605500" y="59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77319</xdr:rowOff>
    </xdr:from>
    <xdr:ext cx="534377" cy="259045"/>
    <xdr:sp macro="" textlink="">
      <xdr:nvSpPr>
        <xdr:cNvPr id="749" name="テキスト ボックス 748"/>
        <xdr:cNvSpPr txBox="1"/>
      </xdr:nvSpPr>
      <xdr:spPr>
        <a:xfrm>
          <a:off x="18389111" y="573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41211</xdr:rowOff>
    </xdr:from>
    <xdr:to>
      <xdr:col>28</xdr:col>
      <xdr:colOff>314325</xdr:colOff>
      <xdr:row>59</xdr:row>
      <xdr:rowOff>44450</xdr:rowOff>
    </xdr:to>
    <xdr:cxnSp macro="">
      <xdr:nvCxnSpPr>
        <xdr:cNvPr id="787" name="直線コネクタ 786"/>
        <xdr:cNvCxnSpPr/>
      </xdr:nvCxnSpPr>
      <xdr:spPr>
        <a:xfrm>
          <a:off x="18656300" y="10156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161861</xdr:rowOff>
    </xdr:from>
    <xdr:to>
      <xdr:col>27</xdr:col>
      <xdr:colOff>161925</xdr:colOff>
      <xdr:row>59</xdr:row>
      <xdr:rowOff>92011</xdr:rowOff>
    </xdr:to>
    <xdr:sp macro="" textlink="">
      <xdr:nvSpPr>
        <xdr:cNvPr id="805" name="円/楕円 804"/>
        <xdr:cNvSpPr/>
      </xdr:nvSpPr>
      <xdr:spPr>
        <a:xfrm>
          <a:off x="18605500" y="101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83138</xdr:rowOff>
    </xdr:from>
    <xdr:ext cx="313932" cy="259045"/>
    <xdr:sp macro="" textlink="">
      <xdr:nvSpPr>
        <xdr:cNvPr id="806" name="テキスト ボックス 805"/>
        <xdr:cNvSpPr txBox="1"/>
      </xdr:nvSpPr>
      <xdr:spPr>
        <a:xfrm>
          <a:off x="18499333" y="10198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140070</xdr:rowOff>
    </xdr:from>
    <xdr:to>
      <xdr:col>32</xdr:col>
      <xdr:colOff>187325</xdr:colOff>
      <xdr:row>76</xdr:row>
      <xdr:rowOff>164998</xdr:rowOff>
    </xdr:to>
    <xdr:cxnSp macro="">
      <xdr:nvCxnSpPr>
        <xdr:cNvPr id="837" name="直線コネクタ 836"/>
        <xdr:cNvCxnSpPr/>
      </xdr:nvCxnSpPr>
      <xdr:spPr>
        <a:xfrm flipV="1">
          <a:off x="21323300" y="12998820"/>
          <a:ext cx="838200" cy="1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164998</xdr:rowOff>
    </xdr:from>
    <xdr:to>
      <xdr:col>31</xdr:col>
      <xdr:colOff>34925</xdr:colOff>
      <xdr:row>77</xdr:row>
      <xdr:rowOff>28808</xdr:rowOff>
    </xdr:to>
    <xdr:cxnSp macro="">
      <xdr:nvCxnSpPr>
        <xdr:cNvPr id="840" name="直線コネクタ 839"/>
        <xdr:cNvCxnSpPr/>
      </xdr:nvCxnSpPr>
      <xdr:spPr>
        <a:xfrm flipV="1">
          <a:off x="20434300" y="13195198"/>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158804</xdr:rowOff>
    </xdr:from>
    <xdr:to>
      <xdr:col>29</xdr:col>
      <xdr:colOff>517525</xdr:colOff>
      <xdr:row>77</xdr:row>
      <xdr:rowOff>28808</xdr:rowOff>
    </xdr:to>
    <xdr:cxnSp macro="">
      <xdr:nvCxnSpPr>
        <xdr:cNvPr id="843" name="直線コネクタ 842"/>
        <xdr:cNvCxnSpPr/>
      </xdr:nvCxnSpPr>
      <xdr:spPr>
        <a:xfrm>
          <a:off x="19545300" y="13189004"/>
          <a:ext cx="889000" cy="4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67005</xdr:rowOff>
    </xdr:from>
    <xdr:to>
      <xdr:col>28</xdr:col>
      <xdr:colOff>314325</xdr:colOff>
      <xdr:row>76</xdr:row>
      <xdr:rowOff>158804</xdr:rowOff>
    </xdr:to>
    <xdr:cxnSp macro="">
      <xdr:nvCxnSpPr>
        <xdr:cNvPr id="846" name="直線コネクタ 845"/>
        <xdr:cNvCxnSpPr/>
      </xdr:nvCxnSpPr>
      <xdr:spPr>
        <a:xfrm>
          <a:off x="18656300" y="13097205"/>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89270</xdr:rowOff>
    </xdr:from>
    <xdr:to>
      <xdr:col>32</xdr:col>
      <xdr:colOff>238125</xdr:colOff>
      <xdr:row>76</xdr:row>
      <xdr:rowOff>19419</xdr:rowOff>
    </xdr:to>
    <xdr:sp macro="" textlink="">
      <xdr:nvSpPr>
        <xdr:cNvPr id="856" name="円/楕円 855"/>
        <xdr:cNvSpPr/>
      </xdr:nvSpPr>
      <xdr:spPr>
        <a:xfrm>
          <a:off x="22110700" y="129480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67697</xdr:rowOff>
    </xdr:from>
    <xdr:ext cx="534377" cy="259045"/>
    <xdr:sp macro="" textlink="">
      <xdr:nvSpPr>
        <xdr:cNvPr id="857" name="繰出金該当値テキスト"/>
        <xdr:cNvSpPr txBox="1"/>
      </xdr:nvSpPr>
      <xdr:spPr>
        <a:xfrm>
          <a:off x="22212300" y="1292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114198</xdr:rowOff>
    </xdr:from>
    <xdr:to>
      <xdr:col>31</xdr:col>
      <xdr:colOff>85725</xdr:colOff>
      <xdr:row>77</xdr:row>
      <xdr:rowOff>44348</xdr:rowOff>
    </xdr:to>
    <xdr:sp macro="" textlink="">
      <xdr:nvSpPr>
        <xdr:cNvPr id="858" name="円/楕円 857"/>
        <xdr:cNvSpPr/>
      </xdr:nvSpPr>
      <xdr:spPr>
        <a:xfrm>
          <a:off x="21272500" y="131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35475</xdr:rowOff>
    </xdr:from>
    <xdr:ext cx="534377" cy="259045"/>
    <xdr:sp macro="" textlink="">
      <xdr:nvSpPr>
        <xdr:cNvPr id="859" name="テキスト ボックス 858"/>
        <xdr:cNvSpPr txBox="1"/>
      </xdr:nvSpPr>
      <xdr:spPr>
        <a:xfrm>
          <a:off x="21056111" y="132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149458</xdr:rowOff>
    </xdr:from>
    <xdr:to>
      <xdr:col>29</xdr:col>
      <xdr:colOff>568325</xdr:colOff>
      <xdr:row>77</xdr:row>
      <xdr:rowOff>79608</xdr:rowOff>
    </xdr:to>
    <xdr:sp macro="" textlink="">
      <xdr:nvSpPr>
        <xdr:cNvPr id="860" name="円/楕円 859"/>
        <xdr:cNvSpPr/>
      </xdr:nvSpPr>
      <xdr:spPr>
        <a:xfrm>
          <a:off x="20383500" y="131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70735</xdr:rowOff>
    </xdr:from>
    <xdr:ext cx="534377" cy="259045"/>
    <xdr:sp macro="" textlink="">
      <xdr:nvSpPr>
        <xdr:cNvPr id="861" name="テキスト ボックス 860"/>
        <xdr:cNvSpPr txBox="1"/>
      </xdr:nvSpPr>
      <xdr:spPr>
        <a:xfrm>
          <a:off x="20167111" y="1327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108004</xdr:rowOff>
    </xdr:from>
    <xdr:to>
      <xdr:col>28</xdr:col>
      <xdr:colOff>365125</xdr:colOff>
      <xdr:row>77</xdr:row>
      <xdr:rowOff>38154</xdr:rowOff>
    </xdr:to>
    <xdr:sp macro="" textlink="">
      <xdr:nvSpPr>
        <xdr:cNvPr id="862" name="円/楕円 861"/>
        <xdr:cNvSpPr/>
      </xdr:nvSpPr>
      <xdr:spPr>
        <a:xfrm>
          <a:off x="19494500" y="131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29281</xdr:rowOff>
    </xdr:from>
    <xdr:ext cx="534377" cy="259045"/>
    <xdr:sp macro="" textlink="">
      <xdr:nvSpPr>
        <xdr:cNvPr id="863" name="テキスト ボックス 862"/>
        <xdr:cNvSpPr txBox="1"/>
      </xdr:nvSpPr>
      <xdr:spPr>
        <a:xfrm>
          <a:off x="19278111" y="1323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16205</xdr:rowOff>
    </xdr:from>
    <xdr:to>
      <xdr:col>27</xdr:col>
      <xdr:colOff>161925</xdr:colOff>
      <xdr:row>76</xdr:row>
      <xdr:rowOff>117805</xdr:rowOff>
    </xdr:to>
    <xdr:sp macro="" textlink="">
      <xdr:nvSpPr>
        <xdr:cNvPr id="864" name="円/楕円 863"/>
        <xdr:cNvSpPr/>
      </xdr:nvSpPr>
      <xdr:spPr>
        <a:xfrm>
          <a:off x="18605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108932</xdr:rowOff>
    </xdr:from>
    <xdr:ext cx="534377" cy="259045"/>
    <xdr:sp macro="" textlink="">
      <xdr:nvSpPr>
        <xdr:cNvPr id="865" name="テキスト ボックス 864"/>
        <xdr:cNvSpPr txBox="1"/>
      </xdr:nvSpPr>
      <xdr:spPr>
        <a:xfrm>
          <a:off x="18389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平成２８年度に再び実施した給与の独自削減により昨年度数値を下回ったものの、住民一人当たりに係る主な構成項目である補助費、物件費及び扶助費については、平成２５年度以降緩やかではあるが増加傾向にある。これは、人口減少によるものと推測される。</a:t>
          </a:r>
          <a:endParaRPr kumimoji="1" lang="en-US" altLang="ja-JP" sz="1300">
            <a:latin typeface="ＭＳ Ｐゴシック"/>
          </a:endParaRPr>
        </a:p>
        <a:p>
          <a:r>
            <a:rPr kumimoji="1" lang="ja-JP" altLang="en-US" sz="1300">
              <a:latin typeface="ＭＳ Ｐゴシック"/>
            </a:rPr>
            <a:t>　また、普通建設事業費については、類似団体平均を下回っているのに対し、維持補修費については平均を上回っている。これは、当町の財政状況から建設事業費等の歳出抑制をしているものの、既存の公共施設等について経年劣化により維持補修が必要な施設が多くなってきているためである。</a:t>
          </a:r>
          <a:endParaRPr kumimoji="1" lang="en-US" altLang="ja-JP" sz="1300">
            <a:latin typeface="ＭＳ Ｐゴシック"/>
          </a:endParaRPr>
        </a:p>
        <a:p>
          <a:r>
            <a:rPr kumimoji="1" lang="ja-JP" altLang="en-US" sz="1300">
              <a:latin typeface="ＭＳ Ｐゴシック"/>
            </a:rPr>
            <a:t>　今後は、総合計画や公共施設等総合管理計画に基づき、事業実施の優先度も熟慮しながら公共施設の適正管理に努め、コスト削減を目指した事業展開に図る。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5,358
5,320
397.72
4,678,220
4,416,442
223,038
2,625,511
3,758,504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40767</xdr:rowOff>
    </xdr:from>
    <xdr:to>
      <xdr:col>6</xdr:col>
      <xdr:colOff>511175</xdr:colOff>
      <xdr:row>37</xdr:row>
      <xdr:rowOff>78613</xdr:rowOff>
    </xdr:to>
    <xdr:cxnSp macro="">
      <xdr:nvCxnSpPr>
        <xdr:cNvPr id="61" name="直線コネクタ 60"/>
        <xdr:cNvCxnSpPr/>
      </xdr:nvCxnSpPr>
      <xdr:spPr>
        <a:xfrm>
          <a:off x="3797300" y="6384417"/>
          <a:ext cx="8382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40767</xdr:rowOff>
    </xdr:from>
    <xdr:to>
      <xdr:col>5</xdr:col>
      <xdr:colOff>358775</xdr:colOff>
      <xdr:row>37</xdr:row>
      <xdr:rowOff>97282</xdr:rowOff>
    </xdr:to>
    <xdr:cxnSp macro="">
      <xdr:nvCxnSpPr>
        <xdr:cNvPr id="64" name="直線コネクタ 63"/>
        <xdr:cNvCxnSpPr/>
      </xdr:nvCxnSpPr>
      <xdr:spPr>
        <a:xfrm flipV="1">
          <a:off x="2908300" y="6384417"/>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97282</xdr:rowOff>
    </xdr:from>
    <xdr:to>
      <xdr:col>4</xdr:col>
      <xdr:colOff>155575</xdr:colOff>
      <xdr:row>37</xdr:row>
      <xdr:rowOff>139192</xdr:rowOff>
    </xdr:to>
    <xdr:cxnSp macro="">
      <xdr:nvCxnSpPr>
        <xdr:cNvPr id="67" name="直線コネクタ 66"/>
        <xdr:cNvCxnSpPr/>
      </xdr:nvCxnSpPr>
      <xdr:spPr>
        <a:xfrm flipV="1">
          <a:off x="2019300" y="6440932"/>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122174</xdr:rowOff>
    </xdr:from>
    <xdr:to>
      <xdr:col>2</xdr:col>
      <xdr:colOff>638175</xdr:colOff>
      <xdr:row>37</xdr:row>
      <xdr:rowOff>139192</xdr:rowOff>
    </xdr:to>
    <xdr:cxnSp macro="">
      <xdr:nvCxnSpPr>
        <xdr:cNvPr id="70" name="直線コネクタ 69"/>
        <xdr:cNvCxnSpPr/>
      </xdr:nvCxnSpPr>
      <xdr:spPr>
        <a:xfrm>
          <a:off x="1130300" y="6465824"/>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27813</xdr:rowOff>
    </xdr:from>
    <xdr:to>
      <xdr:col>6</xdr:col>
      <xdr:colOff>561975</xdr:colOff>
      <xdr:row>37</xdr:row>
      <xdr:rowOff>129413</xdr:rowOff>
    </xdr:to>
    <xdr:sp macro="" textlink="">
      <xdr:nvSpPr>
        <xdr:cNvPr id="80" name="円/楕円 79"/>
        <xdr:cNvSpPr/>
      </xdr:nvSpPr>
      <xdr:spPr>
        <a:xfrm>
          <a:off x="4584700" y="63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6240</xdr:rowOff>
    </xdr:from>
    <xdr:ext cx="469744" cy="259045"/>
    <xdr:sp macro="" textlink="">
      <xdr:nvSpPr>
        <xdr:cNvPr id="81" name="議会費該当値テキスト"/>
        <xdr:cNvSpPr txBox="1"/>
      </xdr:nvSpPr>
      <xdr:spPr>
        <a:xfrm>
          <a:off x="4686300"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161417</xdr:rowOff>
    </xdr:from>
    <xdr:to>
      <xdr:col>5</xdr:col>
      <xdr:colOff>409575</xdr:colOff>
      <xdr:row>37</xdr:row>
      <xdr:rowOff>91567</xdr:rowOff>
    </xdr:to>
    <xdr:sp macro="" textlink="">
      <xdr:nvSpPr>
        <xdr:cNvPr id="82" name="円/楕円 81"/>
        <xdr:cNvSpPr/>
      </xdr:nvSpPr>
      <xdr:spPr>
        <a:xfrm>
          <a:off x="3746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82694</xdr:rowOff>
    </xdr:from>
    <xdr:ext cx="469744" cy="259045"/>
    <xdr:sp macro="" textlink="">
      <xdr:nvSpPr>
        <xdr:cNvPr id="83" name="テキスト ボックス 82"/>
        <xdr:cNvSpPr txBox="1"/>
      </xdr:nvSpPr>
      <xdr:spPr>
        <a:xfrm>
          <a:off x="3562427" y="64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46482</xdr:rowOff>
    </xdr:from>
    <xdr:to>
      <xdr:col>4</xdr:col>
      <xdr:colOff>206375</xdr:colOff>
      <xdr:row>37</xdr:row>
      <xdr:rowOff>148082</xdr:rowOff>
    </xdr:to>
    <xdr:sp macro="" textlink="">
      <xdr:nvSpPr>
        <xdr:cNvPr id="84" name="円/楕円 83"/>
        <xdr:cNvSpPr/>
      </xdr:nvSpPr>
      <xdr:spPr>
        <a:xfrm>
          <a:off x="28575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139209</xdr:rowOff>
    </xdr:from>
    <xdr:ext cx="469744" cy="259045"/>
    <xdr:sp macro="" textlink="">
      <xdr:nvSpPr>
        <xdr:cNvPr id="85" name="テキスト ボックス 84"/>
        <xdr:cNvSpPr txBox="1"/>
      </xdr:nvSpPr>
      <xdr:spPr>
        <a:xfrm>
          <a:off x="2673427" y="64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88392</xdr:rowOff>
    </xdr:from>
    <xdr:to>
      <xdr:col>3</xdr:col>
      <xdr:colOff>3175</xdr:colOff>
      <xdr:row>38</xdr:row>
      <xdr:rowOff>18542</xdr:rowOff>
    </xdr:to>
    <xdr:sp macro="" textlink="">
      <xdr:nvSpPr>
        <xdr:cNvPr id="86" name="円/楕円 85"/>
        <xdr:cNvSpPr/>
      </xdr:nvSpPr>
      <xdr:spPr>
        <a:xfrm>
          <a:off x="1968500" y="6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9669</xdr:rowOff>
    </xdr:from>
    <xdr:ext cx="469744" cy="259045"/>
    <xdr:sp macro="" textlink="">
      <xdr:nvSpPr>
        <xdr:cNvPr id="87" name="テキスト ボックス 86"/>
        <xdr:cNvSpPr txBox="1"/>
      </xdr:nvSpPr>
      <xdr:spPr>
        <a:xfrm>
          <a:off x="1784427"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71374</xdr:rowOff>
    </xdr:from>
    <xdr:to>
      <xdr:col>1</xdr:col>
      <xdr:colOff>485775</xdr:colOff>
      <xdr:row>38</xdr:row>
      <xdr:rowOff>1524</xdr:rowOff>
    </xdr:to>
    <xdr:sp macro="" textlink="">
      <xdr:nvSpPr>
        <xdr:cNvPr id="88" name="円/楕円 87"/>
        <xdr:cNvSpPr/>
      </xdr:nvSpPr>
      <xdr:spPr>
        <a:xfrm>
          <a:off x="107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164101</xdr:rowOff>
    </xdr:from>
    <xdr:ext cx="469744" cy="259045"/>
    <xdr:sp macro="" textlink="">
      <xdr:nvSpPr>
        <xdr:cNvPr id="89" name="テキスト ボックス 88"/>
        <xdr:cNvSpPr txBox="1"/>
      </xdr:nvSpPr>
      <xdr:spPr>
        <a:xfrm>
          <a:off x="895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60180</xdr:rowOff>
    </xdr:from>
    <xdr:to>
      <xdr:col>6</xdr:col>
      <xdr:colOff>511175</xdr:colOff>
      <xdr:row>56</xdr:row>
      <xdr:rowOff>92648</xdr:rowOff>
    </xdr:to>
    <xdr:cxnSp macro="">
      <xdr:nvCxnSpPr>
        <xdr:cNvPr id="120" name="直線コネクタ 119"/>
        <xdr:cNvCxnSpPr/>
      </xdr:nvCxnSpPr>
      <xdr:spPr>
        <a:xfrm flipV="1">
          <a:off x="3797300" y="9489930"/>
          <a:ext cx="838200" cy="20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4317</xdr:rowOff>
    </xdr:from>
    <xdr:to>
      <xdr:col>5</xdr:col>
      <xdr:colOff>358775</xdr:colOff>
      <xdr:row>56</xdr:row>
      <xdr:rowOff>92648</xdr:rowOff>
    </xdr:to>
    <xdr:cxnSp macro="">
      <xdr:nvCxnSpPr>
        <xdr:cNvPr id="123" name="直線コネクタ 122"/>
        <xdr:cNvCxnSpPr/>
      </xdr:nvCxnSpPr>
      <xdr:spPr>
        <a:xfrm>
          <a:off x="2908300" y="9605517"/>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4317</xdr:rowOff>
    </xdr:from>
    <xdr:to>
      <xdr:col>4</xdr:col>
      <xdr:colOff>155575</xdr:colOff>
      <xdr:row>56</xdr:row>
      <xdr:rowOff>12135</xdr:rowOff>
    </xdr:to>
    <xdr:cxnSp macro="">
      <xdr:nvCxnSpPr>
        <xdr:cNvPr id="126" name="直線コネクタ 125"/>
        <xdr:cNvCxnSpPr/>
      </xdr:nvCxnSpPr>
      <xdr:spPr>
        <a:xfrm flipV="1">
          <a:off x="2019300" y="960551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12135</xdr:rowOff>
    </xdr:from>
    <xdr:to>
      <xdr:col>2</xdr:col>
      <xdr:colOff>638175</xdr:colOff>
      <xdr:row>57</xdr:row>
      <xdr:rowOff>1870</xdr:rowOff>
    </xdr:to>
    <xdr:cxnSp macro="">
      <xdr:nvCxnSpPr>
        <xdr:cNvPr id="129" name="直線コネクタ 128"/>
        <xdr:cNvCxnSpPr/>
      </xdr:nvCxnSpPr>
      <xdr:spPr>
        <a:xfrm flipV="1">
          <a:off x="1130300" y="9613335"/>
          <a:ext cx="889000" cy="16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9380</xdr:rowOff>
    </xdr:from>
    <xdr:to>
      <xdr:col>6</xdr:col>
      <xdr:colOff>561975</xdr:colOff>
      <xdr:row>55</xdr:row>
      <xdr:rowOff>110980</xdr:rowOff>
    </xdr:to>
    <xdr:sp macro="" textlink="">
      <xdr:nvSpPr>
        <xdr:cNvPr id="139" name="円/楕円 138"/>
        <xdr:cNvSpPr/>
      </xdr:nvSpPr>
      <xdr:spPr>
        <a:xfrm>
          <a:off x="4584700" y="9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32257</xdr:rowOff>
    </xdr:from>
    <xdr:ext cx="599010" cy="259045"/>
    <xdr:sp macro="" textlink="">
      <xdr:nvSpPr>
        <xdr:cNvPr id="140" name="総務費該当値テキスト"/>
        <xdr:cNvSpPr txBox="1"/>
      </xdr:nvSpPr>
      <xdr:spPr>
        <a:xfrm>
          <a:off x="4686300" y="92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41848</xdr:rowOff>
    </xdr:from>
    <xdr:to>
      <xdr:col>5</xdr:col>
      <xdr:colOff>409575</xdr:colOff>
      <xdr:row>56</xdr:row>
      <xdr:rowOff>143448</xdr:rowOff>
    </xdr:to>
    <xdr:sp macro="" textlink="">
      <xdr:nvSpPr>
        <xdr:cNvPr id="141" name="円/楕円 140"/>
        <xdr:cNvSpPr/>
      </xdr:nvSpPr>
      <xdr:spPr>
        <a:xfrm>
          <a:off x="3746500" y="9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134575</xdr:rowOff>
    </xdr:from>
    <xdr:ext cx="599010" cy="259045"/>
    <xdr:sp macro="" textlink="">
      <xdr:nvSpPr>
        <xdr:cNvPr id="142" name="テキスト ボックス 141"/>
        <xdr:cNvSpPr txBox="1"/>
      </xdr:nvSpPr>
      <xdr:spPr>
        <a:xfrm>
          <a:off x="3497794"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124967</xdr:rowOff>
    </xdr:from>
    <xdr:to>
      <xdr:col>4</xdr:col>
      <xdr:colOff>206375</xdr:colOff>
      <xdr:row>56</xdr:row>
      <xdr:rowOff>55117</xdr:rowOff>
    </xdr:to>
    <xdr:sp macro="" textlink="">
      <xdr:nvSpPr>
        <xdr:cNvPr id="143" name="円/楕円 142"/>
        <xdr:cNvSpPr/>
      </xdr:nvSpPr>
      <xdr:spPr>
        <a:xfrm>
          <a:off x="2857500" y="95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71644</xdr:rowOff>
    </xdr:from>
    <xdr:ext cx="599010" cy="259045"/>
    <xdr:sp macro="" textlink="">
      <xdr:nvSpPr>
        <xdr:cNvPr id="144" name="テキスト ボックス 143"/>
        <xdr:cNvSpPr txBox="1"/>
      </xdr:nvSpPr>
      <xdr:spPr>
        <a:xfrm>
          <a:off x="2608794" y="93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186,456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132785</xdr:rowOff>
    </xdr:from>
    <xdr:to>
      <xdr:col>3</xdr:col>
      <xdr:colOff>3175</xdr:colOff>
      <xdr:row>56</xdr:row>
      <xdr:rowOff>62935</xdr:rowOff>
    </xdr:to>
    <xdr:sp macro="" textlink="">
      <xdr:nvSpPr>
        <xdr:cNvPr id="145" name="円/楕円 144"/>
        <xdr:cNvSpPr/>
      </xdr:nvSpPr>
      <xdr:spPr>
        <a:xfrm>
          <a:off x="1968500" y="95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79462</xdr:rowOff>
    </xdr:from>
    <xdr:ext cx="599010" cy="259045"/>
    <xdr:sp macro="" textlink="">
      <xdr:nvSpPr>
        <xdr:cNvPr id="146" name="テキスト ボックス 145"/>
        <xdr:cNvSpPr txBox="1"/>
      </xdr:nvSpPr>
      <xdr:spPr>
        <a:xfrm>
          <a:off x="1719794" y="93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122520</xdr:rowOff>
    </xdr:from>
    <xdr:to>
      <xdr:col>1</xdr:col>
      <xdr:colOff>485775</xdr:colOff>
      <xdr:row>57</xdr:row>
      <xdr:rowOff>52670</xdr:rowOff>
    </xdr:to>
    <xdr:sp macro="" textlink="">
      <xdr:nvSpPr>
        <xdr:cNvPr id="147" name="円/楕円 146"/>
        <xdr:cNvSpPr/>
      </xdr:nvSpPr>
      <xdr:spPr>
        <a:xfrm>
          <a:off x="1079500" y="97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43797</xdr:rowOff>
    </xdr:from>
    <xdr:ext cx="599010" cy="259045"/>
    <xdr:sp macro="" textlink="">
      <xdr:nvSpPr>
        <xdr:cNvPr id="148" name="テキスト ボックス 147"/>
        <xdr:cNvSpPr txBox="1"/>
      </xdr:nvSpPr>
      <xdr:spPr>
        <a:xfrm>
          <a:off x="830794" y="981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75482</xdr:rowOff>
    </xdr:from>
    <xdr:to>
      <xdr:col>6</xdr:col>
      <xdr:colOff>511175</xdr:colOff>
      <xdr:row>78</xdr:row>
      <xdr:rowOff>121622</xdr:rowOff>
    </xdr:to>
    <xdr:cxnSp macro="">
      <xdr:nvCxnSpPr>
        <xdr:cNvPr id="176" name="直線コネクタ 175"/>
        <xdr:cNvCxnSpPr/>
      </xdr:nvCxnSpPr>
      <xdr:spPr>
        <a:xfrm flipV="1">
          <a:off x="3797300" y="13448582"/>
          <a:ext cx="8382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121622</xdr:rowOff>
    </xdr:from>
    <xdr:to>
      <xdr:col>5</xdr:col>
      <xdr:colOff>358775</xdr:colOff>
      <xdr:row>78</xdr:row>
      <xdr:rowOff>164902</xdr:rowOff>
    </xdr:to>
    <xdr:cxnSp macro="">
      <xdr:nvCxnSpPr>
        <xdr:cNvPr id="179" name="直線コネクタ 178"/>
        <xdr:cNvCxnSpPr/>
      </xdr:nvCxnSpPr>
      <xdr:spPr>
        <a:xfrm flipV="1">
          <a:off x="2908300" y="13494722"/>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164902</xdr:rowOff>
    </xdr:from>
    <xdr:to>
      <xdr:col>4</xdr:col>
      <xdr:colOff>155575</xdr:colOff>
      <xdr:row>79</xdr:row>
      <xdr:rowOff>28728</xdr:rowOff>
    </xdr:to>
    <xdr:cxnSp macro="">
      <xdr:nvCxnSpPr>
        <xdr:cNvPr id="182" name="直線コネクタ 181"/>
        <xdr:cNvCxnSpPr/>
      </xdr:nvCxnSpPr>
      <xdr:spPr>
        <a:xfrm flipV="1">
          <a:off x="2019300" y="13538002"/>
          <a:ext cx="889000" cy="3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752</xdr:rowOff>
    </xdr:from>
    <xdr:to>
      <xdr:col>2</xdr:col>
      <xdr:colOff>638175</xdr:colOff>
      <xdr:row>79</xdr:row>
      <xdr:rowOff>28728</xdr:rowOff>
    </xdr:to>
    <xdr:cxnSp macro="">
      <xdr:nvCxnSpPr>
        <xdr:cNvPr id="185" name="直線コネクタ 184"/>
        <xdr:cNvCxnSpPr/>
      </xdr:nvCxnSpPr>
      <xdr:spPr>
        <a:xfrm>
          <a:off x="1130300" y="13545302"/>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24682</xdr:rowOff>
    </xdr:from>
    <xdr:to>
      <xdr:col>6</xdr:col>
      <xdr:colOff>561975</xdr:colOff>
      <xdr:row>78</xdr:row>
      <xdr:rowOff>126282</xdr:rowOff>
    </xdr:to>
    <xdr:sp macro="" textlink="">
      <xdr:nvSpPr>
        <xdr:cNvPr id="195" name="円/楕円 194"/>
        <xdr:cNvSpPr/>
      </xdr:nvSpPr>
      <xdr:spPr>
        <a:xfrm>
          <a:off x="4584700" y="13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111059</xdr:rowOff>
    </xdr:from>
    <xdr:ext cx="599010" cy="259045"/>
    <xdr:sp macro="" textlink="">
      <xdr:nvSpPr>
        <xdr:cNvPr id="196" name="民生費該当値テキスト"/>
        <xdr:cNvSpPr txBox="1"/>
      </xdr:nvSpPr>
      <xdr:spPr>
        <a:xfrm>
          <a:off x="4686300" y="1331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70822</xdr:rowOff>
    </xdr:from>
    <xdr:to>
      <xdr:col>5</xdr:col>
      <xdr:colOff>409575</xdr:colOff>
      <xdr:row>79</xdr:row>
      <xdr:rowOff>972</xdr:rowOff>
    </xdr:to>
    <xdr:sp macro="" textlink="">
      <xdr:nvSpPr>
        <xdr:cNvPr id="197" name="円/楕円 196"/>
        <xdr:cNvSpPr/>
      </xdr:nvSpPr>
      <xdr:spPr>
        <a:xfrm>
          <a:off x="3746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163549</xdr:rowOff>
    </xdr:from>
    <xdr:ext cx="599010" cy="259045"/>
    <xdr:sp macro="" textlink="">
      <xdr:nvSpPr>
        <xdr:cNvPr id="198" name="テキスト ボックス 197"/>
        <xdr:cNvSpPr txBox="1"/>
      </xdr:nvSpPr>
      <xdr:spPr>
        <a:xfrm>
          <a:off x="3497794" y="1353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114102</xdr:rowOff>
    </xdr:from>
    <xdr:to>
      <xdr:col>4</xdr:col>
      <xdr:colOff>206375</xdr:colOff>
      <xdr:row>79</xdr:row>
      <xdr:rowOff>44252</xdr:rowOff>
    </xdr:to>
    <xdr:sp macro="" textlink="">
      <xdr:nvSpPr>
        <xdr:cNvPr id="199" name="円/楕円 198"/>
        <xdr:cNvSpPr/>
      </xdr:nvSpPr>
      <xdr:spPr>
        <a:xfrm>
          <a:off x="2857500" y="134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35379</xdr:rowOff>
    </xdr:from>
    <xdr:ext cx="534377" cy="259045"/>
    <xdr:sp macro="" textlink="">
      <xdr:nvSpPr>
        <xdr:cNvPr id="200" name="テキスト ボックス 199"/>
        <xdr:cNvSpPr txBox="1"/>
      </xdr:nvSpPr>
      <xdr:spPr>
        <a:xfrm>
          <a:off x="2641111" y="135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149378</xdr:rowOff>
    </xdr:from>
    <xdr:to>
      <xdr:col>3</xdr:col>
      <xdr:colOff>3175</xdr:colOff>
      <xdr:row>79</xdr:row>
      <xdr:rowOff>79528</xdr:rowOff>
    </xdr:to>
    <xdr:sp macro="" textlink="">
      <xdr:nvSpPr>
        <xdr:cNvPr id="201" name="円/楕円 200"/>
        <xdr:cNvSpPr/>
      </xdr:nvSpPr>
      <xdr:spPr>
        <a:xfrm>
          <a:off x="1968500" y="135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70655</xdr:rowOff>
    </xdr:from>
    <xdr:ext cx="534377" cy="259045"/>
    <xdr:sp macro="" textlink="">
      <xdr:nvSpPr>
        <xdr:cNvPr id="202" name="テキスト ボックス 201"/>
        <xdr:cNvSpPr txBox="1"/>
      </xdr:nvSpPr>
      <xdr:spPr>
        <a:xfrm>
          <a:off x="1752111" y="136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121402</xdr:rowOff>
    </xdr:from>
    <xdr:to>
      <xdr:col>1</xdr:col>
      <xdr:colOff>485775</xdr:colOff>
      <xdr:row>79</xdr:row>
      <xdr:rowOff>51552</xdr:rowOff>
    </xdr:to>
    <xdr:sp macro="" textlink="">
      <xdr:nvSpPr>
        <xdr:cNvPr id="203" name="円/楕円 202"/>
        <xdr:cNvSpPr/>
      </xdr:nvSpPr>
      <xdr:spPr>
        <a:xfrm>
          <a:off x="1079500" y="134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42679</xdr:rowOff>
    </xdr:from>
    <xdr:ext cx="534377" cy="259045"/>
    <xdr:sp macro="" textlink="">
      <xdr:nvSpPr>
        <xdr:cNvPr id="204" name="テキスト ボックス 203"/>
        <xdr:cNvSpPr txBox="1"/>
      </xdr:nvSpPr>
      <xdr:spPr>
        <a:xfrm>
          <a:off x="863111" y="135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5710</xdr:rowOff>
    </xdr:from>
    <xdr:to>
      <xdr:col>6</xdr:col>
      <xdr:colOff>511175</xdr:colOff>
      <xdr:row>93</xdr:row>
      <xdr:rowOff>124155</xdr:rowOff>
    </xdr:to>
    <xdr:cxnSp macro="">
      <xdr:nvCxnSpPr>
        <xdr:cNvPr id="233" name="直線コネクタ 232"/>
        <xdr:cNvCxnSpPr/>
      </xdr:nvCxnSpPr>
      <xdr:spPr>
        <a:xfrm flipV="1">
          <a:off x="3797300" y="15950560"/>
          <a:ext cx="838200" cy="1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124155</xdr:rowOff>
    </xdr:from>
    <xdr:to>
      <xdr:col>5</xdr:col>
      <xdr:colOff>358775</xdr:colOff>
      <xdr:row>94</xdr:row>
      <xdr:rowOff>53670</xdr:rowOff>
    </xdr:to>
    <xdr:cxnSp macro="">
      <xdr:nvCxnSpPr>
        <xdr:cNvPr id="236" name="直線コネクタ 235"/>
        <xdr:cNvCxnSpPr/>
      </xdr:nvCxnSpPr>
      <xdr:spPr>
        <a:xfrm flipV="1">
          <a:off x="2908300" y="160690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46476</xdr:rowOff>
    </xdr:from>
    <xdr:to>
      <xdr:col>4</xdr:col>
      <xdr:colOff>155575</xdr:colOff>
      <xdr:row>94</xdr:row>
      <xdr:rowOff>53670</xdr:rowOff>
    </xdr:to>
    <xdr:cxnSp macro="">
      <xdr:nvCxnSpPr>
        <xdr:cNvPr id="239" name="直線コネクタ 238"/>
        <xdr:cNvCxnSpPr/>
      </xdr:nvCxnSpPr>
      <xdr:spPr>
        <a:xfrm>
          <a:off x="2019300" y="1616277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83677</xdr:rowOff>
    </xdr:from>
    <xdr:to>
      <xdr:col>2</xdr:col>
      <xdr:colOff>638175</xdr:colOff>
      <xdr:row>94</xdr:row>
      <xdr:rowOff>46476</xdr:rowOff>
    </xdr:to>
    <xdr:cxnSp macro="">
      <xdr:nvCxnSpPr>
        <xdr:cNvPr id="242" name="直線コネクタ 241"/>
        <xdr:cNvCxnSpPr/>
      </xdr:nvCxnSpPr>
      <xdr:spPr>
        <a:xfrm>
          <a:off x="1130300" y="16028527"/>
          <a:ext cx="889000" cy="13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126360</xdr:rowOff>
    </xdr:from>
    <xdr:to>
      <xdr:col>6</xdr:col>
      <xdr:colOff>561975</xdr:colOff>
      <xdr:row>93</xdr:row>
      <xdr:rowOff>56510</xdr:rowOff>
    </xdr:to>
    <xdr:sp macro="" textlink="">
      <xdr:nvSpPr>
        <xdr:cNvPr id="252" name="円/楕円 251"/>
        <xdr:cNvSpPr/>
      </xdr:nvSpPr>
      <xdr:spPr>
        <a:xfrm>
          <a:off x="4584700" y="158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149237</xdr:rowOff>
    </xdr:from>
    <xdr:ext cx="599010" cy="259045"/>
    <xdr:sp macro="" textlink="">
      <xdr:nvSpPr>
        <xdr:cNvPr id="253" name="衛生費該当値テキスト"/>
        <xdr:cNvSpPr txBox="1"/>
      </xdr:nvSpPr>
      <xdr:spPr>
        <a:xfrm>
          <a:off x="4686300" y="1575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140,084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73355</xdr:rowOff>
    </xdr:from>
    <xdr:to>
      <xdr:col>5</xdr:col>
      <xdr:colOff>409575</xdr:colOff>
      <xdr:row>94</xdr:row>
      <xdr:rowOff>3505</xdr:rowOff>
    </xdr:to>
    <xdr:sp macro="" textlink="">
      <xdr:nvSpPr>
        <xdr:cNvPr id="254" name="円/楕円 253"/>
        <xdr:cNvSpPr/>
      </xdr:nvSpPr>
      <xdr:spPr>
        <a:xfrm>
          <a:off x="3746500" y="16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20032</xdr:rowOff>
    </xdr:from>
    <xdr:ext cx="599010" cy="259045"/>
    <xdr:sp macro="" textlink="">
      <xdr:nvSpPr>
        <xdr:cNvPr id="255" name="テキスト ボックス 254"/>
        <xdr:cNvSpPr txBox="1"/>
      </xdr:nvSpPr>
      <xdr:spPr>
        <a:xfrm>
          <a:off x="3497794" y="1579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2870</xdr:rowOff>
    </xdr:from>
    <xdr:to>
      <xdr:col>4</xdr:col>
      <xdr:colOff>206375</xdr:colOff>
      <xdr:row>94</xdr:row>
      <xdr:rowOff>104470</xdr:rowOff>
    </xdr:to>
    <xdr:sp macro="" textlink="">
      <xdr:nvSpPr>
        <xdr:cNvPr id="256" name="円/楕円 255"/>
        <xdr:cNvSpPr/>
      </xdr:nvSpPr>
      <xdr:spPr>
        <a:xfrm>
          <a:off x="2857500" y="161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120997</xdr:rowOff>
    </xdr:from>
    <xdr:ext cx="599010" cy="259045"/>
    <xdr:sp macro="" textlink="">
      <xdr:nvSpPr>
        <xdr:cNvPr id="257" name="テキスト ボックス 256"/>
        <xdr:cNvSpPr txBox="1"/>
      </xdr:nvSpPr>
      <xdr:spPr>
        <a:xfrm>
          <a:off x="2608794" y="1589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167126</xdr:rowOff>
    </xdr:from>
    <xdr:to>
      <xdr:col>3</xdr:col>
      <xdr:colOff>3175</xdr:colOff>
      <xdr:row>94</xdr:row>
      <xdr:rowOff>97276</xdr:rowOff>
    </xdr:to>
    <xdr:sp macro="" textlink="">
      <xdr:nvSpPr>
        <xdr:cNvPr id="258" name="円/楕円 257"/>
        <xdr:cNvSpPr/>
      </xdr:nvSpPr>
      <xdr:spPr>
        <a:xfrm>
          <a:off x="1968500" y="161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113803</xdr:rowOff>
    </xdr:from>
    <xdr:ext cx="599010" cy="259045"/>
    <xdr:sp macro="" textlink="">
      <xdr:nvSpPr>
        <xdr:cNvPr id="259" name="テキスト ボックス 258"/>
        <xdr:cNvSpPr txBox="1"/>
      </xdr:nvSpPr>
      <xdr:spPr>
        <a:xfrm>
          <a:off x="1719794" y="1588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32877</xdr:rowOff>
    </xdr:from>
    <xdr:to>
      <xdr:col>1</xdr:col>
      <xdr:colOff>485775</xdr:colOff>
      <xdr:row>93</xdr:row>
      <xdr:rowOff>134477</xdr:rowOff>
    </xdr:to>
    <xdr:sp macro="" textlink="">
      <xdr:nvSpPr>
        <xdr:cNvPr id="260" name="円/楕円 259"/>
        <xdr:cNvSpPr/>
      </xdr:nvSpPr>
      <xdr:spPr>
        <a:xfrm>
          <a:off x="1079500" y="15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151004</xdr:rowOff>
    </xdr:from>
    <xdr:ext cx="599010" cy="259045"/>
    <xdr:sp macro="" textlink="">
      <xdr:nvSpPr>
        <xdr:cNvPr id="261" name="テキスト ボックス 260"/>
        <xdr:cNvSpPr txBox="1"/>
      </xdr:nvSpPr>
      <xdr:spPr>
        <a:xfrm>
          <a:off x="830794" y="157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85257</xdr:rowOff>
    </xdr:from>
    <xdr:to>
      <xdr:col>15</xdr:col>
      <xdr:colOff>180975</xdr:colOff>
      <xdr:row>58</xdr:row>
      <xdr:rowOff>94892</xdr:rowOff>
    </xdr:to>
    <xdr:cxnSp macro="">
      <xdr:nvCxnSpPr>
        <xdr:cNvPr id="345" name="直線コネクタ 344"/>
        <xdr:cNvCxnSpPr/>
      </xdr:nvCxnSpPr>
      <xdr:spPr>
        <a:xfrm flipV="1">
          <a:off x="9639300" y="10029357"/>
          <a:ext cx="8382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94892</xdr:rowOff>
    </xdr:from>
    <xdr:to>
      <xdr:col>14</xdr:col>
      <xdr:colOff>28575</xdr:colOff>
      <xdr:row>58</xdr:row>
      <xdr:rowOff>97713</xdr:rowOff>
    </xdr:to>
    <xdr:cxnSp macro="">
      <xdr:nvCxnSpPr>
        <xdr:cNvPr id="348" name="直線コネクタ 347"/>
        <xdr:cNvCxnSpPr/>
      </xdr:nvCxnSpPr>
      <xdr:spPr>
        <a:xfrm flipV="1">
          <a:off x="8750300" y="10038992"/>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97713</xdr:rowOff>
    </xdr:from>
    <xdr:to>
      <xdr:col>12</xdr:col>
      <xdr:colOff>511175</xdr:colOff>
      <xdr:row>58</xdr:row>
      <xdr:rowOff>100630</xdr:rowOff>
    </xdr:to>
    <xdr:cxnSp macro="">
      <xdr:nvCxnSpPr>
        <xdr:cNvPr id="351" name="直線コネクタ 350"/>
        <xdr:cNvCxnSpPr/>
      </xdr:nvCxnSpPr>
      <xdr:spPr>
        <a:xfrm flipV="1">
          <a:off x="7861300" y="10041813"/>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100630</xdr:rowOff>
    </xdr:from>
    <xdr:to>
      <xdr:col>11</xdr:col>
      <xdr:colOff>307975</xdr:colOff>
      <xdr:row>58</xdr:row>
      <xdr:rowOff>102553</xdr:rowOff>
    </xdr:to>
    <xdr:cxnSp macro="">
      <xdr:nvCxnSpPr>
        <xdr:cNvPr id="354" name="直線コネクタ 353"/>
        <xdr:cNvCxnSpPr/>
      </xdr:nvCxnSpPr>
      <xdr:spPr>
        <a:xfrm flipV="1">
          <a:off x="6972300" y="10044730"/>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34457</xdr:rowOff>
    </xdr:from>
    <xdr:to>
      <xdr:col>15</xdr:col>
      <xdr:colOff>231775</xdr:colOff>
      <xdr:row>58</xdr:row>
      <xdr:rowOff>136057</xdr:rowOff>
    </xdr:to>
    <xdr:sp macro="" textlink="">
      <xdr:nvSpPr>
        <xdr:cNvPr id="364" name="円/楕円 363"/>
        <xdr:cNvSpPr/>
      </xdr:nvSpPr>
      <xdr:spPr>
        <a:xfrm>
          <a:off x="10426700" y="99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120834</xdr:rowOff>
    </xdr:from>
    <xdr:ext cx="534377" cy="259045"/>
    <xdr:sp macro="" textlink="">
      <xdr:nvSpPr>
        <xdr:cNvPr id="365" name="農林水産業費該当値テキスト"/>
        <xdr:cNvSpPr txBox="1"/>
      </xdr:nvSpPr>
      <xdr:spPr>
        <a:xfrm>
          <a:off x="10528300" y="98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44092</xdr:rowOff>
    </xdr:from>
    <xdr:to>
      <xdr:col>14</xdr:col>
      <xdr:colOff>79375</xdr:colOff>
      <xdr:row>58</xdr:row>
      <xdr:rowOff>145692</xdr:rowOff>
    </xdr:to>
    <xdr:sp macro="" textlink="">
      <xdr:nvSpPr>
        <xdr:cNvPr id="366" name="円/楕円 365"/>
        <xdr:cNvSpPr/>
      </xdr:nvSpPr>
      <xdr:spPr>
        <a:xfrm>
          <a:off x="9588500" y="99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136819</xdr:rowOff>
    </xdr:from>
    <xdr:ext cx="534377" cy="259045"/>
    <xdr:sp macro="" textlink="">
      <xdr:nvSpPr>
        <xdr:cNvPr id="367" name="テキスト ボックス 366"/>
        <xdr:cNvSpPr txBox="1"/>
      </xdr:nvSpPr>
      <xdr:spPr>
        <a:xfrm>
          <a:off x="9372111" y="100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46913</xdr:rowOff>
    </xdr:from>
    <xdr:to>
      <xdr:col>12</xdr:col>
      <xdr:colOff>561975</xdr:colOff>
      <xdr:row>58</xdr:row>
      <xdr:rowOff>148513</xdr:rowOff>
    </xdr:to>
    <xdr:sp macro="" textlink="">
      <xdr:nvSpPr>
        <xdr:cNvPr id="368" name="円/楕円 367"/>
        <xdr:cNvSpPr/>
      </xdr:nvSpPr>
      <xdr:spPr>
        <a:xfrm>
          <a:off x="8699500" y="99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139640</xdr:rowOff>
    </xdr:from>
    <xdr:ext cx="534377" cy="259045"/>
    <xdr:sp macro="" textlink="">
      <xdr:nvSpPr>
        <xdr:cNvPr id="369" name="テキスト ボックス 368"/>
        <xdr:cNvSpPr txBox="1"/>
      </xdr:nvSpPr>
      <xdr:spPr>
        <a:xfrm>
          <a:off x="8483111" y="1008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49830</xdr:rowOff>
    </xdr:from>
    <xdr:to>
      <xdr:col>11</xdr:col>
      <xdr:colOff>358775</xdr:colOff>
      <xdr:row>58</xdr:row>
      <xdr:rowOff>151430</xdr:rowOff>
    </xdr:to>
    <xdr:sp macro="" textlink="">
      <xdr:nvSpPr>
        <xdr:cNvPr id="370" name="円/楕円 369"/>
        <xdr:cNvSpPr/>
      </xdr:nvSpPr>
      <xdr:spPr>
        <a:xfrm>
          <a:off x="7810500" y="99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142557</xdr:rowOff>
    </xdr:from>
    <xdr:ext cx="534377" cy="259045"/>
    <xdr:sp macro="" textlink="">
      <xdr:nvSpPr>
        <xdr:cNvPr id="371" name="テキスト ボックス 370"/>
        <xdr:cNvSpPr txBox="1"/>
      </xdr:nvSpPr>
      <xdr:spPr>
        <a:xfrm>
          <a:off x="7594111" y="100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51753</xdr:rowOff>
    </xdr:from>
    <xdr:to>
      <xdr:col>10</xdr:col>
      <xdr:colOff>155575</xdr:colOff>
      <xdr:row>58</xdr:row>
      <xdr:rowOff>153353</xdr:rowOff>
    </xdr:to>
    <xdr:sp macro="" textlink="">
      <xdr:nvSpPr>
        <xdr:cNvPr id="372" name="円/楕円 371"/>
        <xdr:cNvSpPr/>
      </xdr:nvSpPr>
      <xdr:spPr>
        <a:xfrm>
          <a:off x="6921500" y="99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144480</xdr:rowOff>
    </xdr:from>
    <xdr:ext cx="534377" cy="259045"/>
    <xdr:sp macro="" textlink="">
      <xdr:nvSpPr>
        <xdr:cNvPr id="373" name="テキスト ボックス 372"/>
        <xdr:cNvSpPr txBox="1"/>
      </xdr:nvSpPr>
      <xdr:spPr>
        <a:xfrm>
          <a:off x="6705111" y="100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74476</xdr:rowOff>
    </xdr:from>
    <xdr:to>
      <xdr:col>15</xdr:col>
      <xdr:colOff>180975</xdr:colOff>
      <xdr:row>77</xdr:row>
      <xdr:rowOff>137441</xdr:rowOff>
    </xdr:to>
    <xdr:cxnSp macro="">
      <xdr:nvCxnSpPr>
        <xdr:cNvPr id="400" name="直線コネクタ 399"/>
        <xdr:cNvCxnSpPr/>
      </xdr:nvCxnSpPr>
      <xdr:spPr>
        <a:xfrm>
          <a:off x="9639300" y="13276126"/>
          <a:ext cx="838200" cy="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74476</xdr:rowOff>
    </xdr:from>
    <xdr:to>
      <xdr:col>14</xdr:col>
      <xdr:colOff>28575</xdr:colOff>
      <xdr:row>77</xdr:row>
      <xdr:rowOff>96814</xdr:rowOff>
    </xdr:to>
    <xdr:cxnSp macro="">
      <xdr:nvCxnSpPr>
        <xdr:cNvPr id="403" name="直線コネクタ 402"/>
        <xdr:cNvCxnSpPr/>
      </xdr:nvCxnSpPr>
      <xdr:spPr>
        <a:xfrm flipV="1">
          <a:off x="8750300" y="13276126"/>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96814</xdr:rowOff>
    </xdr:from>
    <xdr:to>
      <xdr:col>12</xdr:col>
      <xdr:colOff>511175</xdr:colOff>
      <xdr:row>77</xdr:row>
      <xdr:rowOff>119354</xdr:rowOff>
    </xdr:to>
    <xdr:cxnSp macro="">
      <xdr:nvCxnSpPr>
        <xdr:cNvPr id="406" name="直線コネクタ 405"/>
        <xdr:cNvCxnSpPr/>
      </xdr:nvCxnSpPr>
      <xdr:spPr>
        <a:xfrm flipV="1">
          <a:off x="7861300" y="1329846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119354</xdr:rowOff>
    </xdr:from>
    <xdr:to>
      <xdr:col>11</xdr:col>
      <xdr:colOff>307975</xdr:colOff>
      <xdr:row>77</xdr:row>
      <xdr:rowOff>145241</xdr:rowOff>
    </xdr:to>
    <xdr:cxnSp macro="">
      <xdr:nvCxnSpPr>
        <xdr:cNvPr id="409" name="直線コネクタ 408"/>
        <xdr:cNvCxnSpPr/>
      </xdr:nvCxnSpPr>
      <xdr:spPr>
        <a:xfrm flipV="1">
          <a:off x="6972300" y="13321004"/>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86641</xdr:rowOff>
    </xdr:from>
    <xdr:to>
      <xdr:col>15</xdr:col>
      <xdr:colOff>231775</xdr:colOff>
      <xdr:row>78</xdr:row>
      <xdr:rowOff>16791</xdr:rowOff>
    </xdr:to>
    <xdr:sp macro="" textlink="">
      <xdr:nvSpPr>
        <xdr:cNvPr id="419" name="円/楕円 418"/>
        <xdr:cNvSpPr/>
      </xdr:nvSpPr>
      <xdr:spPr>
        <a:xfrm>
          <a:off x="10426700" y="132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65068</xdr:rowOff>
    </xdr:from>
    <xdr:ext cx="534377" cy="259045"/>
    <xdr:sp macro="" textlink="">
      <xdr:nvSpPr>
        <xdr:cNvPr id="420" name="商工費該当値テキスト"/>
        <xdr:cNvSpPr txBox="1"/>
      </xdr:nvSpPr>
      <xdr:spPr>
        <a:xfrm>
          <a:off x="10528300" y="132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23676</xdr:rowOff>
    </xdr:from>
    <xdr:to>
      <xdr:col>14</xdr:col>
      <xdr:colOff>79375</xdr:colOff>
      <xdr:row>77</xdr:row>
      <xdr:rowOff>125276</xdr:rowOff>
    </xdr:to>
    <xdr:sp macro="" textlink="">
      <xdr:nvSpPr>
        <xdr:cNvPr id="421" name="円/楕円 420"/>
        <xdr:cNvSpPr/>
      </xdr:nvSpPr>
      <xdr:spPr>
        <a:xfrm>
          <a:off x="9588500" y="132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116403</xdr:rowOff>
    </xdr:from>
    <xdr:ext cx="534377" cy="259045"/>
    <xdr:sp macro="" textlink="">
      <xdr:nvSpPr>
        <xdr:cNvPr id="422" name="テキスト ボックス 421"/>
        <xdr:cNvSpPr txBox="1"/>
      </xdr:nvSpPr>
      <xdr:spPr>
        <a:xfrm>
          <a:off x="9372111" y="133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46014</xdr:rowOff>
    </xdr:from>
    <xdr:to>
      <xdr:col>12</xdr:col>
      <xdr:colOff>561975</xdr:colOff>
      <xdr:row>77</xdr:row>
      <xdr:rowOff>147614</xdr:rowOff>
    </xdr:to>
    <xdr:sp macro="" textlink="">
      <xdr:nvSpPr>
        <xdr:cNvPr id="423" name="円/楕円 422"/>
        <xdr:cNvSpPr/>
      </xdr:nvSpPr>
      <xdr:spPr>
        <a:xfrm>
          <a:off x="8699500" y="132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138741</xdr:rowOff>
    </xdr:from>
    <xdr:ext cx="534377" cy="259045"/>
    <xdr:sp macro="" textlink="">
      <xdr:nvSpPr>
        <xdr:cNvPr id="424" name="テキスト ボックス 423"/>
        <xdr:cNvSpPr txBox="1"/>
      </xdr:nvSpPr>
      <xdr:spPr>
        <a:xfrm>
          <a:off x="8483111" y="133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68554</xdr:rowOff>
    </xdr:from>
    <xdr:to>
      <xdr:col>11</xdr:col>
      <xdr:colOff>358775</xdr:colOff>
      <xdr:row>77</xdr:row>
      <xdr:rowOff>170154</xdr:rowOff>
    </xdr:to>
    <xdr:sp macro="" textlink="">
      <xdr:nvSpPr>
        <xdr:cNvPr id="425" name="円/楕円 424"/>
        <xdr:cNvSpPr/>
      </xdr:nvSpPr>
      <xdr:spPr>
        <a:xfrm>
          <a:off x="7810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161281</xdr:rowOff>
    </xdr:from>
    <xdr:ext cx="534377" cy="259045"/>
    <xdr:sp macro="" textlink="">
      <xdr:nvSpPr>
        <xdr:cNvPr id="426" name="テキスト ボックス 425"/>
        <xdr:cNvSpPr txBox="1"/>
      </xdr:nvSpPr>
      <xdr:spPr>
        <a:xfrm>
          <a:off x="7594111" y="133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94441</xdr:rowOff>
    </xdr:from>
    <xdr:to>
      <xdr:col>10</xdr:col>
      <xdr:colOff>155575</xdr:colOff>
      <xdr:row>78</xdr:row>
      <xdr:rowOff>24591</xdr:rowOff>
    </xdr:to>
    <xdr:sp macro="" textlink="">
      <xdr:nvSpPr>
        <xdr:cNvPr id="427" name="円/楕円 426"/>
        <xdr:cNvSpPr/>
      </xdr:nvSpPr>
      <xdr:spPr>
        <a:xfrm>
          <a:off x="6921500" y="132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15718</xdr:rowOff>
    </xdr:from>
    <xdr:ext cx="534377" cy="259045"/>
    <xdr:sp macro="" textlink="">
      <xdr:nvSpPr>
        <xdr:cNvPr id="428" name="テキスト ボックス 427"/>
        <xdr:cNvSpPr txBox="1"/>
      </xdr:nvSpPr>
      <xdr:spPr>
        <a:xfrm>
          <a:off x="6705111" y="133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168160</xdr:rowOff>
    </xdr:from>
    <xdr:to>
      <xdr:col>15</xdr:col>
      <xdr:colOff>180975</xdr:colOff>
      <xdr:row>97</xdr:row>
      <xdr:rowOff>9849</xdr:rowOff>
    </xdr:to>
    <xdr:cxnSp macro="">
      <xdr:nvCxnSpPr>
        <xdr:cNvPr id="453" name="直線コネクタ 452"/>
        <xdr:cNvCxnSpPr/>
      </xdr:nvCxnSpPr>
      <xdr:spPr>
        <a:xfrm>
          <a:off x="9639300" y="16627360"/>
          <a:ext cx="8382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57004</xdr:rowOff>
    </xdr:from>
    <xdr:to>
      <xdr:col>14</xdr:col>
      <xdr:colOff>28575</xdr:colOff>
      <xdr:row>96</xdr:row>
      <xdr:rowOff>168160</xdr:rowOff>
    </xdr:to>
    <xdr:cxnSp macro="">
      <xdr:nvCxnSpPr>
        <xdr:cNvPr id="456" name="直線コネクタ 455"/>
        <xdr:cNvCxnSpPr/>
      </xdr:nvCxnSpPr>
      <xdr:spPr>
        <a:xfrm>
          <a:off x="8750300" y="16516204"/>
          <a:ext cx="889000" cy="1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57004</xdr:rowOff>
    </xdr:from>
    <xdr:to>
      <xdr:col>12</xdr:col>
      <xdr:colOff>511175</xdr:colOff>
      <xdr:row>97</xdr:row>
      <xdr:rowOff>25257</xdr:rowOff>
    </xdr:to>
    <xdr:cxnSp macro="">
      <xdr:nvCxnSpPr>
        <xdr:cNvPr id="459" name="直線コネクタ 458"/>
        <xdr:cNvCxnSpPr/>
      </xdr:nvCxnSpPr>
      <xdr:spPr>
        <a:xfrm flipV="1">
          <a:off x="7861300" y="16516204"/>
          <a:ext cx="889000" cy="1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25257</xdr:rowOff>
    </xdr:from>
    <xdr:to>
      <xdr:col>11</xdr:col>
      <xdr:colOff>307975</xdr:colOff>
      <xdr:row>97</xdr:row>
      <xdr:rowOff>39328</xdr:rowOff>
    </xdr:to>
    <xdr:cxnSp macro="">
      <xdr:nvCxnSpPr>
        <xdr:cNvPr id="462" name="直線コネクタ 461"/>
        <xdr:cNvCxnSpPr/>
      </xdr:nvCxnSpPr>
      <xdr:spPr>
        <a:xfrm flipV="1">
          <a:off x="6972300" y="16655907"/>
          <a:ext cx="889000" cy="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130499</xdr:rowOff>
    </xdr:from>
    <xdr:to>
      <xdr:col>15</xdr:col>
      <xdr:colOff>231775</xdr:colOff>
      <xdr:row>97</xdr:row>
      <xdr:rowOff>60649</xdr:rowOff>
    </xdr:to>
    <xdr:sp macro="" textlink="">
      <xdr:nvSpPr>
        <xdr:cNvPr id="472" name="円/楕円 471"/>
        <xdr:cNvSpPr/>
      </xdr:nvSpPr>
      <xdr:spPr>
        <a:xfrm>
          <a:off x="10426700" y="165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45426</xdr:rowOff>
    </xdr:from>
    <xdr:ext cx="534377" cy="259045"/>
    <xdr:sp macro="" textlink="">
      <xdr:nvSpPr>
        <xdr:cNvPr id="473" name="土木費該当値テキスト"/>
        <xdr:cNvSpPr txBox="1"/>
      </xdr:nvSpPr>
      <xdr:spPr>
        <a:xfrm>
          <a:off x="10528300" y="165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117360</xdr:rowOff>
    </xdr:from>
    <xdr:to>
      <xdr:col>14</xdr:col>
      <xdr:colOff>79375</xdr:colOff>
      <xdr:row>97</xdr:row>
      <xdr:rowOff>47510</xdr:rowOff>
    </xdr:to>
    <xdr:sp macro="" textlink="">
      <xdr:nvSpPr>
        <xdr:cNvPr id="474" name="円/楕円 473"/>
        <xdr:cNvSpPr/>
      </xdr:nvSpPr>
      <xdr:spPr>
        <a:xfrm>
          <a:off x="9588500" y="16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38637</xdr:rowOff>
    </xdr:from>
    <xdr:ext cx="534377" cy="259045"/>
    <xdr:sp macro="" textlink="">
      <xdr:nvSpPr>
        <xdr:cNvPr id="475" name="テキスト ボックス 474"/>
        <xdr:cNvSpPr txBox="1"/>
      </xdr:nvSpPr>
      <xdr:spPr>
        <a:xfrm>
          <a:off x="9372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6204</xdr:rowOff>
    </xdr:from>
    <xdr:to>
      <xdr:col>12</xdr:col>
      <xdr:colOff>561975</xdr:colOff>
      <xdr:row>96</xdr:row>
      <xdr:rowOff>107804</xdr:rowOff>
    </xdr:to>
    <xdr:sp macro="" textlink="">
      <xdr:nvSpPr>
        <xdr:cNvPr id="476" name="円/楕円 475"/>
        <xdr:cNvSpPr/>
      </xdr:nvSpPr>
      <xdr:spPr>
        <a:xfrm>
          <a:off x="8699500" y="164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98931</xdr:rowOff>
    </xdr:from>
    <xdr:ext cx="534377" cy="259045"/>
    <xdr:sp macro="" textlink="">
      <xdr:nvSpPr>
        <xdr:cNvPr id="477" name="テキスト ボックス 476"/>
        <xdr:cNvSpPr txBox="1"/>
      </xdr:nvSpPr>
      <xdr:spPr>
        <a:xfrm>
          <a:off x="8483111" y="165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145907</xdr:rowOff>
    </xdr:from>
    <xdr:to>
      <xdr:col>11</xdr:col>
      <xdr:colOff>358775</xdr:colOff>
      <xdr:row>97</xdr:row>
      <xdr:rowOff>76057</xdr:rowOff>
    </xdr:to>
    <xdr:sp macro="" textlink="">
      <xdr:nvSpPr>
        <xdr:cNvPr id="478" name="円/楕円 477"/>
        <xdr:cNvSpPr/>
      </xdr:nvSpPr>
      <xdr:spPr>
        <a:xfrm>
          <a:off x="7810500" y="166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67184</xdr:rowOff>
    </xdr:from>
    <xdr:ext cx="534377" cy="259045"/>
    <xdr:sp macro="" textlink="">
      <xdr:nvSpPr>
        <xdr:cNvPr id="479" name="テキスト ボックス 478"/>
        <xdr:cNvSpPr txBox="1"/>
      </xdr:nvSpPr>
      <xdr:spPr>
        <a:xfrm>
          <a:off x="7594111" y="166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159978</xdr:rowOff>
    </xdr:from>
    <xdr:to>
      <xdr:col>10</xdr:col>
      <xdr:colOff>155575</xdr:colOff>
      <xdr:row>97</xdr:row>
      <xdr:rowOff>90128</xdr:rowOff>
    </xdr:to>
    <xdr:sp macro="" textlink="">
      <xdr:nvSpPr>
        <xdr:cNvPr id="480" name="円/楕円 479"/>
        <xdr:cNvSpPr/>
      </xdr:nvSpPr>
      <xdr:spPr>
        <a:xfrm>
          <a:off x="6921500" y="166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81255</xdr:rowOff>
    </xdr:from>
    <xdr:ext cx="534377" cy="259045"/>
    <xdr:sp macro="" textlink="">
      <xdr:nvSpPr>
        <xdr:cNvPr id="481" name="テキスト ボックス 480"/>
        <xdr:cNvSpPr txBox="1"/>
      </xdr:nvSpPr>
      <xdr:spPr>
        <a:xfrm>
          <a:off x="6705111" y="167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135556</xdr:rowOff>
    </xdr:from>
    <xdr:to>
      <xdr:col>23</xdr:col>
      <xdr:colOff>517525</xdr:colOff>
      <xdr:row>36</xdr:row>
      <xdr:rowOff>152578</xdr:rowOff>
    </xdr:to>
    <xdr:cxnSp macro="">
      <xdr:nvCxnSpPr>
        <xdr:cNvPr id="514" name="直線コネクタ 513"/>
        <xdr:cNvCxnSpPr/>
      </xdr:nvCxnSpPr>
      <xdr:spPr>
        <a:xfrm>
          <a:off x="15481300" y="6307756"/>
          <a:ext cx="8382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112878</xdr:rowOff>
    </xdr:from>
    <xdr:to>
      <xdr:col>22</xdr:col>
      <xdr:colOff>365125</xdr:colOff>
      <xdr:row>36</xdr:row>
      <xdr:rowOff>135556</xdr:rowOff>
    </xdr:to>
    <xdr:cxnSp macro="">
      <xdr:nvCxnSpPr>
        <xdr:cNvPr id="517" name="直線コネクタ 516"/>
        <xdr:cNvCxnSpPr/>
      </xdr:nvCxnSpPr>
      <xdr:spPr>
        <a:xfrm>
          <a:off x="14592300" y="6285078"/>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112878</xdr:rowOff>
    </xdr:from>
    <xdr:to>
      <xdr:col>21</xdr:col>
      <xdr:colOff>161925</xdr:colOff>
      <xdr:row>37</xdr:row>
      <xdr:rowOff>86684</xdr:rowOff>
    </xdr:to>
    <xdr:cxnSp macro="">
      <xdr:nvCxnSpPr>
        <xdr:cNvPr id="520" name="直線コネクタ 519"/>
        <xdr:cNvCxnSpPr/>
      </xdr:nvCxnSpPr>
      <xdr:spPr>
        <a:xfrm flipV="1">
          <a:off x="13703300" y="6285078"/>
          <a:ext cx="889000" cy="14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76654</xdr:rowOff>
    </xdr:from>
    <xdr:to>
      <xdr:col>19</xdr:col>
      <xdr:colOff>644525</xdr:colOff>
      <xdr:row>37</xdr:row>
      <xdr:rowOff>86684</xdr:rowOff>
    </xdr:to>
    <xdr:cxnSp macro="">
      <xdr:nvCxnSpPr>
        <xdr:cNvPr id="523" name="直線コネクタ 522"/>
        <xdr:cNvCxnSpPr/>
      </xdr:nvCxnSpPr>
      <xdr:spPr>
        <a:xfrm>
          <a:off x="12814300" y="6420304"/>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101778</xdr:rowOff>
    </xdr:from>
    <xdr:to>
      <xdr:col>23</xdr:col>
      <xdr:colOff>568325</xdr:colOff>
      <xdr:row>37</xdr:row>
      <xdr:rowOff>31928</xdr:rowOff>
    </xdr:to>
    <xdr:sp macro="" textlink="">
      <xdr:nvSpPr>
        <xdr:cNvPr id="533" name="円/楕円 532"/>
        <xdr:cNvSpPr/>
      </xdr:nvSpPr>
      <xdr:spPr>
        <a:xfrm>
          <a:off x="16268700" y="62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124655</xdr:rowOff>
    </xdr:from>
    <xdr:ext cx="534377" cy="259045"/>
    <xdr:sp macro="" textlink="">
      <xdr:nvSpPr>
        <xdr:cNvPr id="534" name="消防費該当値テキスト"/>
        <xdr:cNvSpPr txBox="1"/>
      </xdr:nvSpPr>
      <xdr:spPr>
        <a:xfrm>
          <a:off x="16370300" y="61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84756</xdr:rowOff>
    </xdr:from>
    <xdr:to>
      <xdr:col>22</xdr:col>
      <xdr:colOff>415925</xdr:colOff>
      <xdr:row>37</xdr:row>
      <xdr:rowOff>14906</xdr:rowOff>
    </xdr:to>
    <xdr:sp macro="" textlink="">
      <xdr:nvSpPr>
        <xdr:cNvPr id="535" name="円/楕円 534"/>
        <xdr:cNvSpPr/>
      </xdr:nvSpPr>
      <xdr:spPr>
        <a:xfrm>
          <a:off x="15430500" y="62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31433</xdr:rowOff>
    </xdr:from>
    <xdr:ext cx="534377" cy="259045"/>
    <xdr:sp macro="" textlink="">
      <xdr:nvSpPr>
        <xdr:cNvPr id="536" name="テキスト ボックス 535"/>
        <xdr:cNvSpPr txBox="1"/>
      </xdr:nvSpPr>
      <xdr:spPr>
        <a:xfrm>
          <a:off x="15214111" y="60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62078</xdr:rowOff>
    </xdr:from>
    <xdr:to>
      <xdr:col>21</xdr:col>
      <xdr:colOff>212725</xdr:colOff>
      <xdr:row>36</xdr:row>
      <xdr:rowOff>163678</xdr:rowOff>
    </xdr:to>
    <xdr:sp macro="" textlink="">
      <xdr:nvSpPr>
        <xdr:cNvPr id="537" name="円/楕円 536"/>
        <xdr:cNvSpPr/>
      </xdr:nvSpPr>
      <xdr:spPr>
        <a:xfrm>
          <a:off x="14541500" y="62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8755</xdr:rowOff>
    </xdr:from>
    <xdr:ext cx="534377" cy="259045"/>
    <xdr:sp macro="" textlink="">
      <xdr:nvSpPr>
        <xdr:cNvPr id="538" name="テキスト ボックス 537"/>
        <xdr:cNvSpPr txBox="1"/>
      </xdr:nvSpPr>
      <xdr:spPr>
        <a:xfrm>
          <a:off x="14325111" y="60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35884</xdr:rowOff>
    </xdr:from>
    <xdr:to>
      <xdr:col>20</xdr:col>
      <xdr:colOff>9525</xdr:colOff>
      <xdr:row>37</xdr:row>
      <xdr:rowOff>137484</xdr:rowOff>
    </xdr:to>
    <xdr:sp macro="" textlink="">
      <xdr:nvSpPr>
        <xdr:cNvPr id="539" name="円/楕円 538"/>
        <xdr:cNvSpPr/>
      </xdr:nvSpPr>
      <xdr:spPr>
        <a:xfrm>
          <a:off x="13652500" y="63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154011</xdr:rowOff>
    </xdr:from>
    <xdr:ext cx="534377" cy="259045"/>
    <xdr:sp macro="" textlink="">
      <xdr:nvSpPr>
        <xdr:cNvPr id="540" name="テキスト ボックス 539"/>
        <xdr:cNvSpPr txBox="1"/>
      </xdr:nvSpPr>
      <xdr:spPr>
        <a:xfrm>
          <a:off x="13436111" y="61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25854</xdr:rowOff>
    </xdr:from>
    <xdr:to>
      <xdr:col>18</xdr:col>
      <xdr:colOff>492125</xdr:colOff>
      <xdr:row>37</xdr:row>
      <xdr:rowOff>127454</xdr:rowOff>
    </xdr:to>
    <xdr:sp macro="" textlink="">
      <xdr:nvSpPr>
        <xdr:cNvPr id="541" name="円/楕円 540"/>
        <xdr:cNvSpPr/>
      </xdr:nvSpPr>
      <xdr:spPr>
        <a:xfrm>
          <a:off x="12763500" y="636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143981</xdr:rowOff>
    </xdr:from>
    <xdr:ext cx="534377" cy="259045"/>
    <xdr:sp macro="" textlink="">
      <xdr:nvSpPr>
        <xdr:cNvPr id="542" name="テキスト ボックス 541"/>
        <xdr:cNvSpPr txBox="1"/>
      </xdr:nvSpPr>
      <xdr:spPr>
        <a:xfrm>
          <a:off x="12547111" y="61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10989</xdr:rowOff>
    </xdr:from>
    <xdr:to>
      <xdr:col>23</xdr:col>
      <xdr:colOff>517525</xdr:colOff>
      <xdr:row>56</xdr:row>
      <xdr:rowOff>31385</xdr:rowOff>
    </xdr:to>
    <xdr:cxnSp macro="">
      <xdr:nvCxnSpPr>
        <xdr:cNvPr id="569" name="直線コネクタ 568"/>
        <xdr:cNvCxnSpPr/>
      </xdr:nvCxnSpPr>
      <xdr:spPr>
        <a:xfrm flipV="1">
          <a:off x="15481300" y="9440739"/>
          <a:ext cx="838200" cy="1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31385</xdr:rowOff>
    </xdr:from>
    <xdr:to>
      <xdr:col>22</xdr:col>
      <xdr:colOff>365125</xdr:colOff>
      <xdr:row>56</xdr:row>
      <xdr:rowOff>40767</xdr:rowOff>
    </xdr:to>
    <xdr:cxnSp macro="">
      <xdr:nvCxnSpPr>
        <xdr:cNvPr id="572" name="直線コネクタ 571"/>
        <xdr:cNvCxnSpPr/>
      </xdr:nvCxnSpPr>
      <xdr:spPr>
        <a:xfrm flipV="1">
          <a:off x="14592300" y="9632585"/>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40767</xdr:rowOff>
    </xdr:from>
    <xdr:to>
      <xdr:col>21</xdr:col>
      <xdr:colOff>161925</xdr:colOff>
      <xdr:row>56</xdr:row>
      <xdr:rowOff>119990</xdr:rowOff>
    </xdr:to>
    <xdr:cxnSp macro="">
      <xdr:nvCxnSpPr>
        <xdr:cNvPr id="575" name="直線コネクタ 574"/>
        <xdr:cNvCxnSpPr/>
      </xdr:nvCxnSpPr>
      <xdr:spPr>
        <a:xfrm flipV="1">
          <a:off x="13703300" y="9641967"/>
          <a:ext cx="889000" cy="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75440</xdr:rowOff>
    </xdr:from>
    <xdr:to>
      <xdr:col>19</xdr:col>
      <xdr:colOff>644525</xdr:colOff>
      <xdr:row>56</xdr:row>
      <xdr:rowOff>119990</xdr:rowOff>
    </xdr:to>
    <xdr:cxnSp macro="">
      <xdr:nvCxnSpPr>
        <xdr:cNvPr id="578" name="直線コネクタ 577"/>
        <xdr:cNvCxnSpPr/>
      </xdr:nvCxnSpPr>
      <xdr:spPr>
        <a:xfrm>
          <a:off x="12814300" y="9676640"/>
          <a:ext cx="889000" cy="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131639</xdr:rowOff>
    </xdr:from>
    <xdr:to>
      <xdr:col>23</xdr:col>
      <xdr:colOff>568325</xdr:colOff>
      <xdr:row>55</xdr:row>
      <xdr:rowOff>61789</xdr:rowOff>
    </xdr:to>
    <xdr:sp macro="" textlink="">
      <xdr:nvSpPr>
        <xdr:cNvPr id="588" name="円/楕円 587"/>
        <xdr:cNvSpPr/>
      </xdr:nvSpPr>
      <xdr:spPr>
        <a:xfrm>
          <a:off x="16268700" y="93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154516</xdr:rowOff>
    </xdr:from>
    <xdr:ext cx="599010" cy="259045"/>
    <xdr:sp macro="" textlink="">
      <xdr:nvSpPr>
        <xdr:cNvPr id="589" name="教育費該当値テキスト"/>
        <xdr:cNvSpPr txBox="1"/>
      </xdr:nvSpPr>
      <xdr:spPr>
        <a:xfrm>
          <a:off x="16370300" y="924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152035</xdr:rowOff>
    </xdr:from>
    <xdr:to>
      <xdr:col>22</xdr:col>
      <xdr:colOff>415925</xdr:colOff>
      <xdr:row>56</xdr:row>
      <xdr:rowOff>82185</xdr:rowOff>
    </xdr:to>
    <xdr:sp macro="" textlink="">
      <xdr:nvSpPr>
        <xdr:cNvPr id="590" name="円/楕円 589"/>
        <xdr:cNvSpPr/>
      </xdr:nvSpPr>
      <xdr:spPr>
        <a:xfrm>
          <a:off x="15430500" y="95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98712</xdr:rowOff>
    </xdr:from>
    <xdr:ext cx="534377" cy="259045"/>
    <xdr:sp macro="" textlink="">
      <xdr:nvSpPr>
        <xdr:cNvPr id="591" name="テキスト ボックス 590"/>
        <xdr:cNvSpPr txBox="1"/>
      </xdr:nvSpPr>
      <xdr:spPr>
        <a:xfrm>
          <a:off x="15214111" y="935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161417</xdr:rowOff>
    </xdr:from>
    <xdr:to>
      <xdr:col>21</xdr:col>
      <xdr:colOff>212725</xdr:colOff>
      <xdr:row>56</xdr:row>
      <xdr:rowOff>91567</xdr:rowOff>
    </xdr:to>
    <xdr:sp macro="" textlink="">
      <xdr:nvSpPr>
        <xdr:cNvPr id="592" name="円/楕円 591"/>
        <xdr:cNvSpPr/>
      </xdr:nvSpPr>
      <xdr:spPr>
        <a:xfrm>
          <a:off x="14541500" y="95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108094</xdr:rowOff>
    </xdr:from>
    <xdr:ext cx="534377" cy="259045"/>
    <xdr:sp macro="" textlink="">
      <xdr:nvSpPr>
        <xdr:cNvPr id="593" name="テキスト ボックス 592"/>
        <xdr:cNvSpPr txBox="1"/>
      </xdr:nvSpPr>
      <xdr:spPr>
        <a:xfrm>
          <a:off x="14325111" y="93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96,639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69190</xdr:rowOff>
    </xdr:from>
    <xdr:to>
      <xdr:col>20</xdr:col>
      <xdr:colOff>9525</xdr:colOff>
      <xdr:row>56</xdr:row>
      <xdr:rowOff>170790</xdr:rowOff>
    </xdr:to>
    <xdr:sp macro="" textlink="">
      <xdr:nvSpPr>
        <xdr:cNvPr id="594" name="円/楕円 593"/>
        <xdr:cNvSpPr/>
      </xdr:nvSpPr>
      <xdr:spPr>
        <a:xfrm>
          <a:off x="13652500" y="96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161917</xdr:rowOff>
    </xdr:from>
    <xdr:ext cx="534377" cy="259045"/>
    <xdr:sp macro="" textlink="">
      <xdr:nvSpPr>
        <xdr:cNvPr id="595" name="テキスト ボックス 594"/>
        <xdr:cNvSpPr txBox="1"/>
      </xdr:nvSpPr>
      <xdr:spPr>
        <a:xfrm>
          <a:off x="13436111" y="97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24640</xdr:rowOff>
    </xdr:from>
    <xdr:to>
      <xdr:col>18</xdr:col>
      <xdr:colOff>492125</xdr:colOff>
      <xdr:row>56</xdr:row>
      <xdr:rowOff>126240</xdr:rowOff>
    </xdr:to>
    <xdr:sp macro="" textlink="">
      <xdr:nvSpPr>
        <xdr:cNvPr id="596" name="円/楕円 595"/>
        <xdr:cNvSpPr/>
      </xdr:nvSpPr>
      <xdr:spPr>
        <a:xfrm>
          <a:off x="12763500" y="96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142767</xdr:rowOff>
    </xdr:from>
    <xdr:ext cx="534377" cy="259045"/>
    <xdr:sp macro="" textlink="">
      <xdr:nvSpPr>
        <xdr:cNvPr id="597" name="テキスト ボックス 596"/>
        <xdr:cNvSpPr txBox="1"/>
      </xdr:nvSpPr>
      <xdr:spPr>
        <a:xfrm>
          <a:off x="12547111" y="94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149735</xdr:rowOff>
    </xdr:from>
    <xdr:to>
      <xdr:col>23</xdr:col>
      <xdr:colOff>517525</xdr:colOff>
      <xdr:row>96</xdr:row>
      <xdr:rowOff>157869</xdr:rowOff>
    </xdr:to>
    <xdr:cxnSp macro="">
      <xdr:nvCxnSpPr>
        <xdr:cNvPr id="681" name="直線コネクタ 680"/>
        <xdr:cNvCxnSpPr/>
      </xdr:nvCxnSpPr>
      <xdr:spPr>
        <a:xfrm>
          <a:off x="15481300" y="16608935"/>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129203</xdr:rowOff>
    </xdr:from>
    <xdr:to>
      <xdr:col>22</xdr:col>
      <xdr:colOff>365125</xdr:colOff>
      <xdr:row>96</xdr:row>
      <xdr:rowOff>149735</xdr:rowOff>
    </xdr:to>
    <xdr:cxnSp macro="">
      <xdr:nvCxnSpPr>
        <xdr:cNvPr id="684" name="直線コネクタ 683"/>
        <xdr:cNvCxnSpPr/>
      </xdr:nvCxnSpPr>
      <xdr:spPr>
        <a:xfrm>
          <a:off x="14592300" y="16588403"/>
          <a:ext cx="889000" cy="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129203</xdr:rowOff>
    </xdr:from>
    <xdr:to>
      <xdr:col>21</xdr:col>
      <xdr:colOff>161925</xdr:colOff>
      <xdr:row>96</xdr:row>
      <xdr:rowOff>136235</xdr:rowOff>
    </xdr:to>
    <xdr:cxnSp macro="">
      <xdr:nvCxnSpPr>
        <xdr:cNvPr id="687" name="直線コネクタ 686"/>
        <xdr:cNvCxnSpPr/>
      </xdr:nvCxnSpPr>
      <xdr:spPr>
        <a:xfrm flipV="1">
          <a:off x="13703300" y="16588403"/>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136184</xdr:rowOff>
    </xdr:from>
    <xdr:to>
      <xdr:col>19</xdr:col>
      <xdr:colOff>644525</xdr:colOff>
      <xdr:row>96</xdr:row>
      <xdr:rowOff>136235</xdr:rowOff>
    </xdr:to>
    <xdr:cxnSp macro="">
      <xdr:nvCxnSpPr>
        <xdr:cNvPr id="690" name="直線コネクタ 689"/>
        <xdr:cNvCxnSpPr/>
      </xdr:nvCxnSpPr>
      <xdr:spPr>
        <a:xfrm>
          <a:off x="12814300" y="1659538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107069</xdr:rowOff>
    </xdr:from>
    <xdr:to>
      <xdr:col>23</xdr:col>
      <xdr:colOff>568325</xdr:colOff>
      <xdr:row>97</xdr:row>
      <xdr:rowOff>37219</xdr:rowOff>
    </xdr:to>
    <xdr:sp macro="" textlink="">
      <xdr:nvSpPr>
        <xdr:cNvPr id="700" name="円/楕円 699"/>
        <xdr:cNvSpPr/>
      </xdr:nvSpPr>
      <xdr:spPr>
        <a:xfrm>
          <a:off x="16268700" y="165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85496</xdr:rowOff>
    </xdr:from>
    <xdr:ext cx="534377" cy="259045"/>
    <xdr:sp macro="" textlink="">
      <xdr:nvSpPr>
        <xdr:cNvPr id="701" name="公債費該当値テキスト"/>
        <xdr:cNvSpPr txBox="1"/>
      </xdr:nvSpPr>
      <xdr:spPr>
        <a:xfrm>
          <a:off x="16370300" y="165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98935</xdr:rowOff>
    </xdr:from>
    <xdr:to>
      <xdr:col>22</xdr:col>
      <xdr:colOff>415925</xdr:colOff>
      <xdr:row>97</xdr:row>
      <xdr:rowOff>29085</xdr:rowOff>
    </xdr:to>
    <xdr:sp macro="" textlink="">
      <xdr:nvSpPr>
        <xdr:cNvPr id="702" name="円/楕円 701"/>
        <xdr:cNvSpPr/>
      </xdr:nvSpPr>
      <xdr:spPr>
        <a:xfrm>
          <a:off x="15430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20212</xdr:rowOff>
    </xdr:from>
    <xdr:ext cx="534377" cy="259045"/>
    <xdr:sp macro="" textlink="">
      <xdr:nvSpPr>
        <xdr:cNvPr id="703" name="テキスト ボックス 702"/>
        <xdr:cNvSpPr txBox="1"/>
      </xdr:nvSpPr>
      <xdr:spPr>
        <a:xfrm>
          <a:off x="15214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78403</xdr:rowOff>
    </xdr:from>
    <xdr:to>
      <xdr:col>21</xdr:col>
      <xdr:colOff>212725</xdr:colOff>
      <xdr:row>97</xdr:row>
      <xdr:rowOff>8553</xdr:rowOff>
    </xdr:to>
    <xdr:sp macro="" textlink="">
      <xdr:nvSpPr>
        <xdr:cNvPr id="704" name="円/楕円 703"/>
        <xdr:cNvSpPr/>
      </xdr:nvSpPr>
      <xdr:spPr>
        <a:xfrm>
          <a:off x="14541500" y="16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171130</xdr:rowOff>
    </xdr:from>
    <xdr:ext cx="534377" cy="259045"/>
    <xdr:sp macro="" textlink="">
      <xdr:nvSpPr>
        <xdr:cNvPr id="705" name="テキスト ボックス 704"/>
        <xdr:cNvSpPr txBox="1"/>
      </xdr:nvSpPr>
      <xdr:spPr>
        <a:xfrm>
          <a:off x="14325111" y="16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85435</xdr:rowOff>
    </xdr:from>
    <xdr:to>
      <xdr:col>20</xdr:col>
      <xdr:colOff>9525</xdr:colOff>
      <xdr:row>97</xdr:row>
      <xdr:rowOff>15585</xdr:rowOff>
    </xdr:to>
    <xdr:sp macro="" textlink="">
      <xdr:nvSpPr>
        <xdr:cNvPr id="706" name="円/楕円 705"/>
        <xdr:cNvSpPr/>
      </xdr:nvSpPr>
      <xdr:spPr>
        <a:xfrm>
          <a:off x="13652500" y="165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6712</xdr:rowOff>
    </xdr:from>
    <xdr:ext cx="534377" cy="259045"/>
    <xdr:sp macro="" textlink="">
      <xdr:nvSpPr>
        <xdr:cNvPr id="707" name="テキスト ボックス 706"/>
        <xdr:cNvSpPr txBox="1"/>
      </xdr:nvSpPr>
      <xdr:spPr>
        <a:xfrm>
          <a:off x="13436111" y="166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85384</xdr:rowOff>
    </xdr:from>
    <xdr:to>
      <xdr:col>18</xdr:col>
      <xdr:colOff>492125</xdr:colOff>
      <xdr:row>97</xdr:row>
      <xdr:rowOff>15534</xdr:rowOff>
    </xdr:to>
    <xdr:sp macro="" textlink="">
      <xdr:nvSpPr>
        <xdr:cNvPr id="708" name="円/楕円 707"/>
        <xdr:cNvSpPr/>
      </xdr:nvSpPr>
      <xdr:spPr>
        <a:xfrm>
          <a:off x="12763500" y="165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6661</xdr:rowOff>
    </xdr:from>
    <xdr:ext cx="534377" cy="259045"/>
    <xdr:sp macro="" textlink="">
      <xdr:nvSpPr>
        <xdr:cNvPr id="709" name="テキスト ボックス 708"/>
        <xdr:cNvSpPr txBox="1"/>
      </xdr:nvSpPr>
      <xdr:spPr>
        <a:xfrm>
          <a:off x="12547111" y="166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目的別歳出については、総務費、衛生費、教育費を除く全ての項目で類似団体平均とほぼ同水準か、それよりも下回っているが、これは歳出抑制によるものと思われる。</a:t>
          </a:r>
          <a:endParaRPr kumimoji="1" lang="en-US" altLang="ja-JP" sz="1300">
            <a:latin typeface="ＭＳ Ｐゴシック"/>
          </a:endParaRPr>
        </a:p>
        <a:p>
          <a:r>
            <a:rPr kumimoji="1" lang="ja-JP" altLang="en-US" sz="1300">
              <a:latin typeface="ＭＳ Ｐゴシック"/>
            </a:rPr>
            <a:t>　衛生費については、当町ではごみの焼却ができないことから、他町へごみを運搬している状況にある。そのごみ運搬委託料が高額となっているなど、ごみ処理に要する経費が大きくなっている。</a:t>
          </a:r>
          <a:endParaRPr kumimoji="1" lang="en-US" altLang="ja-JP" sz="1300">
            <a:latin typeface="ＭＳ Ｐゴシック"/>
          </a:endParaRPr>
        </a:p>
        <a:p>
          <a:r>
            <a:rPr kumimoji="1" lang="ja-JP" altLang="en-US" sz="1300">
              <a:latin typeface="ＭＳ Ｐゴシック"/>
            </a:rPr>
            <a:t>　また、総務費については、当町ではふるさと納税による寄付が増加傾向にあり、寄付者に対する返礼品や寄付額の積立による支出の増加により類似団体平均を上回った。</a:t>
          </a:r>
          <a:endParaRPr kumimoji="1" lang="en-US" altLang="ja-JP" sz="1300">
            <a:latin typeface="ＭＳ Ｐゴシック"/>
          </a:endParaRPr>
        </a:p>
        <a:p>
          <a:r>
            <a:rPr kumimoji="1" lang="ja-JP" altLang="en-US" sz="1300">
              <a:latin typeface="ＭＳ Ｐゴシック"/>
            </a:rPr>
            <a:t>　今後は、このふるさと納税によりいただいた寄付金を新たな財源として、有意義に活用し、寄付者の意に沿った事業展開をしていくことで、健全な財政運営を目指す。</a:t>
          </a:r>
          <a:endParaRPr kumimoji="1" lang="en-US" altLang="ja-JP" sz="1300">
            <a:latin typeface="ＭＳ Ｐゴシック"/>
          </a:endParaRPr>
        </a:p>
        <a:p>
          <a:r>
            <a:rPr kumimoji="1" lang="ja-JP" altLang="en-US" sz="1300">
              <a:latin typeface="ＭＳ Ｐゴシック"/>
            </a:rPr>
            <a:t>　教育費については、平成２８年度より実施されている新中学校の建設事業に伴う支出によるもので、平成２９年度校舎完成、平成３０年度外構工事終了となるため、今後数年は支出が増える見込みとなっている。</a:t>
          </a:r>
          <a:endParaRPr kumimoji="1" lang="en-US" altLang="ja-JP" sz="1300">
            <a:latin typeface="ＭＳ Ｐゴシック"/>
          </a:endParaRPr>
        </a:p>
        <a:p>
          <a:r>
            <a:rPr kumimoji="1" lang="ja-JP" altLang="en-US" sz="1300">
              <a:latin typeface="ＭＳ Ｐゴシック"/>
            </a:rPr>
            <a:t>　今後は、中学校建設による歳出の増加については、一過性のものと考えるが、経常的に必要となるごみ処理に要する経費については、ごみ処理量の抑制を図るなど、経費節減に努める。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災害時の突発的な支出に対応するため、事業の精査や給与の独自削減等により歳出経費の削減のほか、町税等の徴収強化により自主財源の確保を継続的に実施し、財政調整基金への積立を行っているが、平成２８年度においては、台風被害による経費や新中学校建設、老朽化施設の改修や維持補修における支出に伴い、積立以上に基金を取り崩したことにより、実質単年度収支が減少したもの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今後は、地方交付税の減少などが予想されることから、更なる自主財源の確保及び歳出の抑制に努める。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平成２８年度は、一般会計においては、当初見込んでいた普通交付税の予算額に対し、決算額が増額となったことにより前年度より増加したものと考えられる。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また、国民健康保険事業特別会計については、前年度繰越額が昨年度に比べ増加したことに加え、医療費が減少したことが、前年度より増加した要因と考えられる。　</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今後は、普通交付税の減額が予想されることから、引き続き自主財源の確保及び歳出の削減に努める。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また、水道事業会計においても、より一層の企業努力により経費削減、抑制の実行に取り組むとともに、水道料金の未収金回収についても徹底した措置を講ずることする。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平成２８年度は、新中学校の建設事業などにより算入公債費が増加したものの、これまでの起債抑制等により、元利償還金額が年々減少傾向にあることから、実質公債費比率の分子は減少した。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９年度は新中学校建設に向け、多額の起債借入を行う予定となっており、また、今後は老朽化した公営住宅の建設計画など大規模事業が計画されており、これらの起債の償還が始まるころには、実質公債費比率が増加することが見込まれることから、引き続き起債の抑制や有利な起債の活用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過去からの起債抑制ににより、地方債の現在高は減少傾向にあり、財政調整基金や特定目的基金への積立などから充当可能財源が昨年度より増加している。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また、将来負担比率の分子の値も昨年度からマイナスとなり、将来負担に対する当町の財政状況は健全であると思われる。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現在事業実施している新中学校の建設や公営住宅の建設計画のほか、公共施設の老朽化に伴う改修や維持補修費など、莫大な経費支出が見込まれ、それに伴う基金の取り崩しのほか、多額の借金をしなければならず、将来負担比率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ついては、引き続き過疎対策事業債など有利な起債の選択、活用などにより歳出の削減、抑制に努め、財政の健全化を図っていく。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5,358
5,320
397.72
4,678,220
4,416,442
223,038
2,625,511
3,758,504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有形固定資産減価償却率については、公共施設等の老朽化に伴い、類似団体内平均値よりやや高い水準にある。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今後は、公共施設等総合管理計画をはじめ、町営住宅長寿命化計画などの個別計画に基づき、計画的に整備を進めていく予定である。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なお、平成２８年度分については、当該分析時点において公会計を作成中であるため、数値は確定していない。</a:t>
          </a: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3" name="テキスト ボックス 52"/>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3" name="テキスト ボックス 6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5" name="直線コネクタ 64"/>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8"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9" name="直線コネクタ 68"/>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0"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1" name="フローチャート : 判断 70"/>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2" name="フローチャート : 判断 71"/>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164719</xdr:rowOff>
    </xdr:from>
    <xdr:to>
      <xdr:col>3</xdr:col>
      <xdr:colOff>511175</xdr:colOff>
      <xdr:row>29</xdr:row>
      <xdr:rowOff>94869</xdr:rowOff>
    </xdr:to>
    <xdr:sp macro="" textlink="">
      <xdr:nvSpPr>
        <xdr:cNvPr id="78" name="円/楕円 77"/>
        <xdr:cNvSpPr/>
      </xdr:nvSpPr>
      <xdr:spPr>
        <a:xfrm>
          <a:off x="4000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9"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111396</xdr:rowOff>
    </xdr:from>
    <xdr:ext cx="405111" cy="259045"/>
    <xdr:sp macro="" textlink="">
      <xdr:nvSpPr>
        <xdr:cNvPr id="80" name="n_1mainValue有形固定資産減価償却率"/>
        <xdr:cNvSpPr txBox="1"/>
      </xdr:nvSpPr>
      <xdr:spPr>
        <a:xfrm>
          <a:off x="3836043"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5,358
5,320
397.72
4,678,220
4,416,442
223,038
2,625,511
3,758,504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93980</xdr:rowOff>
    </xdr:from>
    <xdr:to>
      <xdr:col>5</xdr:col>
      <xdr:colOff>409575</xdr:colOff>
      <xdr:row>39</xdr:row>
      <xdr:rowOff>24130</xdr:rowOff>
    </xdr:to>
    <xdr:sp macro="" textlink="">
      <xdr:nvSpPr>
        <xdr:cNvPr id="68" name="円/楕円 67"/>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69"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15257</xdr:rowOff>
    </xdr:from>
    <xdr:ext cx="405111" cy="259045"/>
    <xdr:sp macro="" textlink="">
      <xdr:nvSpPr>
        <xdr:cNvPr id="70" name="n_1mainValue【道路】&#10;有形固定資産減価償却率"/>
        <xdr:cNvSpPr txBox="1"/>
      </xdr:nvSpPr>
      <xdr:spPr>
        <a:xfrm>
          <a:off x="3582043"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121565</xdr:rowOff>
    </xdr:from>
    <xdr:to>
      <xdr:col>14</xdr:col>
      <xdr:colOff>79375</xdr:colOff>
      <xdr:row>42</xdr:row>
      <xdr:rowOff>51715</xdr:rowOff>
    </xdr:to>
    <xdr:sp macro="" textlink="">
      <xdr:nvSpPr>
        <xdr:cNvPr id="109" name="円/楕円 108"/>
        <xdr:cNvSpPr/>
      </xdr:nvSpPr>
      <xdr:spPr>
        <a:xfrm>
          <a:off x="9588500" y="71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42842</xdr:rowOff>
    </xdr:from>
    <xdr:ext cx="469744" cy="259045"/>
    <xdr:sp macro="" textlink="">
      <xdr:nvSpPr>
        <xdr:cNvPr id="111" name="n_1mainValue【道路】&#10;一人当たり延長"/>
        <xdr:cNvSpPr txBox="1"/>
      </xdr:nvSpPr>
      <xdr:spPr>
        <a:xfrm>
          <a:off x="9391727" y="72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59690</xdr:rowOff>
    </xdr:from>
    <xdr:to>
      <xdr:col>5</xdr:col>
      <xdr:colOff>409575</xdr:colOff>
      <xdr:row>62</xdr:row>
      <xdr:rowOff>161290</xdr:rowOff>
    </xdr:to>
    <xdr:sp macro="" textlink="">
      <xdr:nvSpPr>
        <xdr:cNvPr id="149" name="円/楕円 148"/>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152417</xdr:rowOff>
    </xdr:from>
    <xdr:ext cx="405111" cy="259045"/>
    <xdr:sp macro="" textlink="">
      <xdr:nvSpPr>
        <xdr:cNvPr id="151" name="n_1mainValue【橋りょう・トンネル】&#10;有形固定資産減価償却率"/>
        <xdr:cNvSpPr txBox="1"/>
      </xdr:nvSpPr>
      <xdr:spPr>
        <a:xfrm>
          <a:off x="3582043"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104024</xdr:rowOff>
    </xdr:from>
    <xdr:to>
      <xdr:col>14</xdr:col>
      <xdr:colOff>79375</xdr:colOff>
      <xdr:row>64</xdr:row>
      <xdr:rowOff>34174</xdr:rowOff>
    </xdr:to>
    <xdr:sp macro="" textlink="">
      <xdr:nvSpPr>
        <xdr:cNvPr id="186" name="円/楕円 185"/>
        <xdr:cNvSpPr/>
      </xdr:nvSpPr>
      <xdr:spPr>
        <a:xfrm>
          <a:off x="9588500" y="109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25301</xdr:rowOff>
    </xdr:from>
    <xdr:ext cx="534377" cy="259045"/>
    <xdr:sp macro="" textlink="">
      <xdr:nvSpPr>
        <xdr:cNvPr id="188" name="n_1mainValue【橋りょう・トンネル】&#10;一人当たり有形固定資産（償却資産）額"/>
        <xdr:cNvSpPr txBox="1"/>
      </xdr:nvSpPr>
      <xdr:spPr>
        <a:xfrm>
          <a:off x="9359411" y="109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26488</xdr:rowOff>
    </xdr:from>
    <xdr:to>
      <xdr:col>5</xdr:col>
      <xdr:colOff>409575</xdr:colOff>
      <xdr:row>80</xdr:row>
      <xdr:rowOff>128088</xdr:rowOff>
    </xdr:to>
    <xdr:sp macro="" textlink="">
      <xdr:nvSpPr>
        <xdr:cNvPr id="228" name="円/楕円 227"/>
        <xdr:cNvSpPr/>
      </xdr:nvSpPr>
      <xdr:spPr>
        <a:xfrm>
          <a:off x="3746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144615</xdr:rowOff>
    </xdr:from>
    <xdr:ext cx="405111" cy="259045"/>
    <xdr:sp macro="" textlink="">
      <xdr:nvSpPr>
        <xdr:cNvPr id="230" name="n_1mainValue【公営住宅】&#10;有形固定資産減価償却率"/>
        <xdr:cNvSpPr txBox="1"/>
      </xdr:nvSpPr>
      <xdr:spPr>
        <a:xfrm>
          <a:off x="3582043"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82455</xdr:rowOff>
    </xdr:from>
    <xdr:to>
      <xdr:col>14</xdr:col>
      <xdr:colOff>79375</xdr:colOff>
      <xdr:row>83</xdr:row>
      <xdr:rowOff>12605</xdr:rowOff>
    </xdr:to>
    <xdr:sp macro="" textlink="">
      <xdr:nvSpPr>
        <xdr:cNvPr id="271" name="円/楕円 270"/>
        <xdr:cNvSpPr/>
      </xdr:nvSpPr>
      <xdr:spPr>
        <a:xfrm>
          <a:off x="9588500" y="141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72"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29132</xdr:rowOff>
    </xdr:from>
    <xdr:ext cx="469744" cy="259045"/>
    <xdr:sp macro="" textlink="">
      <xdr:nvSpPr>
        <xdr:cNvPr id="273" name="n_1mainValue【公営住宅】&#10;一人当たり面積"/>
        <xdr:cNvSpPr txBox="1"/>
      </xdr:nvSpPr>
      <xdr:spPr>
        <a:xfrm>
          <a:off x="9391727" y="139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34925</xdr:rowOff>
    </xdr:from>
    <xdr:to>
      <xdr:col>22</xdr:col>
      <xdr:colOff>415925</xdr:colOff>
      <xdr:row>40</xdr:row>
      <xdr:rowOff>136525</xdr:rowOff>
    </xdr:to>
    <xdr:sp macro="" textlink="">
      <xdr:nvSpPr>
        <xdr:cNvPr id="327" name="円/楕円 326"/>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122572</xdr:rowOff>
    </xdr:from>
    <xdr:ext cx="405111" cy="259045"/>
    <xdr:sp macro="" textlink="">
      <xdr:nvSpPr>
        <xdr:cNvPr id="328" name="n_1aveValue【認定こども園・幼稚園・保育所】&#10;有形固定資産減価償却率"/>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127652</xdr:rowOff>
    </xdr:from>
    <xdr:ext cx="405111" cy="259045"/>
    <xdr:sp macro="" textlink="">
      <xdr:nvSpPr>
        <xdr:cNvPr id="329" name="n_1mainValue【認定こども園・幼稚園・保育所】&#10;有形固定資産減価償却率"/>
        <xdr:cNvSpPr txBox="1"/>
      </xdr:nvSpPr>
      <xdr:spPr>
        <a:xfrm>
          <a:off x="15266043"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102144</xdr:rowOff>
    </xdr:from>
    <xdr:to>
      <xdr:col>31</xdr:col>
      <xdr:colOff>85725</xdr:colOff>
      <xdr:row>36</xdr:row>
      <xdr:rowOff>32294</xdr:rowOff>
    </xdr:to>
    <xdr:sp macro="" textlink="">
      <xdr:nvSpPr>
        <xdr:cNvPr id="368" name="円/楕円 367"/>
        <xdr:cNvSpPr/>
      </xdr:nvSpPr>
      <xdr:spPr>
        <a:xfrm>
          <a:off x="21272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369"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48821</xdr:rowOff>
    </xdr:from>
    <xdr:ext cx="469744" cy="259045"/>
    <xdr:sp macro="" textlink="">
      <xdr:nvSpPr>
        <xdr:cNvPr id="370" name="n_1mainValue【認定こども園・幼稚園・保育所】&#10;一人当たり面積"/>
        <xdr:cNvSpPr txBox="1"/>
      </xdr:nvSpPr>
      <xdr:spPr>
        <a:xfrm>
          <a:off x="21075727"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65405</xdr:rowOff>
    </xdr:from>
    <xdr:to>
      <xdr:col>22</xdr:col>
      <xdr:colOff>415925</xdr:colOff>
      <xdr:row>58</xdr:row>
      <xdr:rowOff>167005</xdr:rowOff>
    </xdr:to>
    <xdr:sp macro="" textlink="">
      <xdr:nvSpPr>
        <xdr:cNvPr id="407" name="円/楕円 406"/>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08"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158132</xdr:rowOff>
    </xdr:from>
    <xdr:ext cx="405111" cy="259045"/>
    <xdr:sp macro="" textlink="">
      <xdr:nvSpPr>
        <xdr:cNvPr id="409" name="n_1mainValue【学校施設】&#10;有形固定資産減価償却率"/>
        <xdr:cNvSpPr txBox="1"/>
      </xdr:nvSpPr>
      <xdr:spPr>
        <a:xfrm>
          <a:off x="15266043"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25553</xdr:rowOff>
    </xdr:from>
    <xdr:to>
      <xdr:col>31</xdr:col>
      <xdr:colOff>85725</xdr:colOff>
      <xdr:row>57</xdr:row>
      <xdr:rowOff>127153</xdr:rowOff>
    </xdr:to>
    <xdr:sp macro="" textlink="">
      <xdr:nvSpPr>
        <xdr:cNvPr id="445" name="円/楕円 444"/>
        <xdr:cNvSpPr/>
      </xdr:nvSpPr>
      <xdr:spPr>
        <a:xfrm>
          <a:off x="21272500" y="97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446"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143680</xdr:rowOff>
    </xdr:from>
    <xdr:ext cx="469744" cy="259045"/>
    <xdr:sp macro="" textlink="">
      <xdr:nvSpPr>
        <xdr:cNvPr id="447" name="n_1mainValue【学校施設】&#10;一人当たり面積"/>
        <xdr:cNvSpPr txBox="1"/>
      </xdr:nvSpPr>
      <xdr:spPr>
        <a:xfrm>
          <a:off x="21075727" y="957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5" name="直線コネクタ 4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6" name="テキスト ボックス 47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7" name="直線コネクタ 4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8" name="テキスト ボックス 4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9" name="直線コネクタ 4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0" name="テキスト ボックス 4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1" name="直線コネクタ 4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2" name="テキスト ボックス 4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3" name="直線コネクタ 4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4" name="テキスト ボックス 4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5" name="直線コネクタ 4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6" name="テキスト ボックス 48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0" name="直線コネクタ 48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2" name="直線コネクタ 49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4" name="直線コネクタ 49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6" name="フローチャート : 判断 49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97" name="フローチャート : 判断 49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36830</xdr:rowOff>
    </xdr:from>
    <xdr:to>
      <xdr:col>22</xdr:col>
      <xdr:colOff>415925</xdr:colOff>
      <xdr:row>99</xdr:row>
      <xdr:rowOff>138430</xdr:rowOff>
    </xdr:to>
    <xdr:sp macro="" textlink="">
      <xdr:nvSpPr>
        <xdr:cNvPr id="503" name="円/楕円 502"/>
        <xdr:cNvSpPr/>
      </xdr:nvSpPr>
      <xdr:spPr>
        <a:xfrm>
          <a:off x="15430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04"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97</xdr:row>
      <xdr:rowOff>154957</xdr:rowOff>
    </xdr:from>
    <xdr:ext cx="405111" cy="259045"/>
    <xdr:sp macro="" textlink="">
      <xdr:nvSpPr>
        <xdr:cNvPr id="505" name="n_1mainValue【公民館】&#10;有形固定資産減価償却率"/>
        <xdr:cNvSpPr txBox="1"/>
      </xdr:nvSpPr>
      <xdr:spPr>
        <a:xfrm>
          <a:off x="15266043"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29" name="直線コネクタ 528"/>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0"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1" name="直線コネクタ 53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2"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3" name="直線コネクタ 532"/>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4"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5" name="フローチャート : 判断 534"/>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6" name="フローチャート : 判断 53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158750</xdr:rowOff>
    </xdr:from>
    <xdr:to>
      <xdr:col>31</xdr:col>
      <xdr:colOff>85725</xdr:colOff>
      <xdr:row>106</xdr:row>
      <xdr:rowOff>88900</xdr:rowOff>
    </xdr:to>
    <xdr:sp macro="" textlink="">
      <xdr:nvSpPr>
        <xdr:cNvPr id="542" name="円/楕円 541"/>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43"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80027</xdr:rowOff>
    </xdr:from>
    <xdr:ext cx="469744" cy="259045"/>
    <xdr:sp macro="" textlink="">
      <xdr:nvSpPr>
        <xdr:cNvPr id="544" name="n_1mainValue【公民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当町は細長い地形であり、道路や橋りょう、トンネル等が他団体と比べ、少ないことから有形固定資産減価償却率が類似団体平均値を下回っていると考えられる。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しかし、公営住宅や公民館については、類似団体と比較して有形固定資産減価償却率が高くなっており、施設の老朽化が進んでいることが要因と考えられる。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今後、公共施設等総合管理計画や町営住宅長寿命化計画などに基づき計画的に施設の老朽化対策に取り組んでいく。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5,358
5,320
397.72
4,678,220
4,416,442
223,038
2,625,511
3,758,504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29210</xdr:rowOff>
    </xdr:from>
    <xdr:to>
      <xdr:col>5</xdr:col>
      <xdr:colOff>409575</xdr:colOff>
      <xdr:row>58</xdr:row>
      <xdr:rowOff>130810</xdr:rowOff>
    </xdr:to>
    <xdr:sp macro="" textlink="">
      <xdr:nvSpPr>
        <xdr:cNvPr id="87" name="円/楕円 86"/>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147337</xdr:rowOff>
    </xdr:from>
    <xdr:ext cx="405111" cy="259045"/>
    <xdr:sp macro="" textlink="">
      <xdr:nvSpPr>
        <xdr:cNvPr id="88" name="n_1mainValue【体育館・プール】&#10;有形固定資産減価償却率"/>
        <xdr:cNvSpPr txBox="1"/>
      </xdr:nvSpPr>
      <xdr:spPr>
        <a:xfrm>
          <a:off x="3582043"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20"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133350</xdr:rowOff>
    </xdr:from>
    <xdr:to>
      <xdr:col>14</xdr:col>
      <xdr:colOff>79375</xdr:colOff>
      <xdr:row>59</xdr:row>
      <xdr:rowOff>63500</xdr:rowOff>
    </xdr:to>
    <xdr:sp macro="" textlink="">
      <xdr:nvSpPr>
        <xdr:cNvPr id="126" name="円/楕円 125"/>
        <xdr:cNvSpPr/>
      </xdr:nvSpPr>
      <xdr:spPr>
        <a:xfrm>
          <a:off x="9588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80027</xdr:rowOff>
    </xdr:from>
    <xdr:ext cx="469744" cy="259045"/>
    <xdr:sp macro="" textlink="">
      <xdr:nvSpPr>
        <xdr:cNvPr id="127" name="n_1mainValue【体育館・プール】&#10;一人当たり面積"/>
        <xdr:cNvSpPr txBox="1"/>
      </xdr:nvSpPr>
      <xdr:spPr>
        <a:xfrm>
          <a:off x="93917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0"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109220</xdr:rowOff>
    </xdr:from>
    <xdr:to>
      <xdr:col>5</xdr:col>
      <xdr:colOff>409575</xdr:colOff>
      <xdr:row>82</xdr:row>
      <xdr:rowOff>39370</xdr:rowOff>
    </xdr:to>
    <xdr:sp macro="" textlink="">
      <xdr:nvSpPr>
        <xdr:cNvPr id="166" name="円/楕円 165"/>
        <xdr:cNvSpPr/>
      </xdr:nvSpPr>
      <xdr:spPr>
        <a:xfrm>
          <a:off x="3746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55897</xdr:rowOff>
    </xdr:from>
    <xdr:ext cx="405111" cy="259045"/>
    <xdr:sp macro="" textlink="">
      <xdr:nvSpPr>
        <xdr:cNvPr id="167" name="n_1mainValue【福祉施設】&#10;有形固定資産減価償却率"/>
        <xdr:cNvSpPr txBox="1"/>
      </xdr:nvSpPr>
      <xdr:spPr>
        <a:xfrm>
          <a:off x="3582043"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7"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115315</xdr:rowOff>
    </xdr:from>
    <xdr:to>
      <xdr:col>14</xdr:col>
      <xdr:colOff>79375</xdr:colOff>
      <xdr:row>85</xdr:row>
      <xdr:rowOff>45465</xdr:rowOff>
    </xdr:to>
    <xdr:sp macro="" textlink="">
      <xdr:nvSpPr>
        <xdr:cNvPr id="203" name="円/楕円 202"/>
        <xdr:cNvSpPr/>
      </xdr:nvSpPr>
      <xdr:spPr>
        <a:xfrm>
          <a:off x="9588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36592</xdr:rowOff>
    </xdr:from>
    <xdr:ext cx="469744" cy="259045"/>
    <xdr:sp macro="" textlink="">
      <xdr:nvSpPr>
        <xdr:cNvPr id="204" name="n_1mainValue【福祉施設】&#10;一人当たり面積"/>
        <xdr:cNvSpPr txBox="1"/>
      </xdr:nvSpPr>
      <xdr:spPr>
        <a:xfrm>
          <a:off x="9391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5" name="正方形/長方形 2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6" name="正方形/長方形 2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7" name="正方形/長方形 2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8" name="正方形/長方形 2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9" name="正方形/長方形 2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0" name="正方形/長方形 2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1" name="正方形/長方形 2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2" name="正方形/長方形 25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3" name="正方形/長方形 2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4" name="正方形/長方形 2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5" name="正方形/長方形 2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6" name="正方形/長方形 2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7" name="正方形/長方形 2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8" name="正方形/長方形 2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9" name="正方形/長方形 2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0" name="正方形/長方形 2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1" name="正方形/長方形 2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2" name="正方形/長方形 2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3" name="正方形/長方形 2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4" name="正方形/長方形 2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5" name="正方形/長方形 2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6" name="正方形/長方形 2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7" name="正方形/長方形 2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68" name="正方形/長方形 2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69" name="正方形/長方形 2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0" name="正方形/長方形 2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1" name="正方形/長方形 2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2" name="正方形/長方形 2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3" name="正方形/長方形 2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4" name="正方形/長方形 2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5" name="正方形/長方形 2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6" name="正方形/長方形 2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7" name="テキスト ボックス 2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8" name="直線コネクタ 2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9" name="テキスト ボックス 2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0" name="直線コネクタ 2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1" name="テキスト ボックス 2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2" name="直線コネクタ 2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3" name="テキスト ボックス 2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4" name="直線コネクタ 2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5" name="テキスト ボックス 2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6" name="直線コネクタ 2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7" name="テキスト ボックス 2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8" name="直線コネクタ 2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9" name="テキスト ボックス 2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0" name="直線コネクタ 2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1" name="テキスト ボックス 2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293" name="直線コネクタ 292"/>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294"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295" name="直線コネクタ 294"/>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296"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297" name="直線コネクタ 296"/>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298"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299" name="フローチャート : 判断 298"/>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00" name="フローチャート : 判断 299"/>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301"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2" name="テキスト ボックス 3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3" name="テキスト ボックス 3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4" name="テキスト ボックス 3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5" name="テキスト ボックス 3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6" name="テキスト ボックス 3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44450</xdr:rowOff>
    </xdr:from>
    <xdr:to>
      <xdr:col>22</xdr:col>
      <xdr:colOff>415925</xdr:colOff>
      <xdr:row>105</xdr:row>
      <xdr:rowOff>146050</xdr:rowOff>
    </xdr:to>
    <xdr:sp macro="" textlink="">
      <xdr:nvSpPr>
        <xdr:cNvPr id="307" name="円/楕円 306"/>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137177</xdr:rowOff>
    </xdr:from>
    <xdr:ext cx="405111" cy="259045"/>
    <xdr:sp macro="" textlink="">
      <xdr:nvSpPr>
        <xdr:cNvPr id="308" name="n_1mainValue【庁舎】&#10;有形固定資産減価償却率"/>
        <xdr:cNvSpPr txBox="1"/>
      </xdr:nvSpPr>
      <xdr:spPr>
        <a:xfrm>
          <a:off x="15266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09" name="正方形/長方形 3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0" name="正方形/長方形 3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1" name="正方形/長方形 3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2" name="正方形/長方形 3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3" name="正方形/長方形 3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4" name="正方形/長方形 3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5" name="正方形/長方形 3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6" name="正方形/長方形 3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7" name="テキスト ボックス 3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8" name="直線コネクタ 3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19" name="テキスト ボックス 3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20" name="直線コネクタ 3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21" name="テキスト ボックス 3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22" name="直線コネクタ 3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23" name="テキスト ボックス 3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24" name="直線コネクタ 3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25" name="テキスト ボックス 3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26" name="直線コネクタ 3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27" name="テキスト ボックス 3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28" name="直線コネクタ 3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29" name="テキスト ボックス 3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30" name="直線コネクタ 3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31" name="テキスト ボックス 3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2" name="直線コネクタ 3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3" name="テキスト ボックス 3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335" name="直線コネクタ 334"/>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336"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337" name="直線コネクタ 336"/>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338"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339" name="直線コネクタ 338"/>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340"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341" name="フローチャート : 判断 340"/>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342" name="フローチャート : 判断 341"/>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343"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4" name="テキスト ボックス 3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5" name="テキスト ボックス 3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6" name="テキスト ボックス 3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7" name="テキスト ボックス 3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8" name="テキスト ボックス 3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13970</xdr:rowOff>
    </xdr:from>
    <xdr:to>
      <xdr:col>31</xdr:col>
      <xdr:colOff>85725</xdr:colOff>
      <xdr:row>105</xdr:row>
      <xdr:rowOff>115570</xdr:rowOff>
    </xdr:to>
    <xdr:sp macro="" textlink="">
      <xdr:nvSpPr>
        <xdr:cNvPr id="349" name="円/楕円 348"/>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106697</xdr:rowOff>
    </xdr:from>
    <xdr:ext cx="469744" cy="259045"/>
    <xdr:sp macro="" textlink="">
      <xdr:nvSpPr>
        <xdr:cNvPr id="350" name="n_1main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1" name="正方形/長方形 3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2" name="正方形/長方形 3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3" name="テキスト ボックス 3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当該分析対象施設である体育館・プール、福祉施設、庁舎に関しては、類似団体と比べ大きな乖離はないが、福祉施設について類似団体平均値と比較し、有形固定資産減価償却率がやや高くなっており、施設の老朽化が進んでいる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今後は、公共施設等総合管理計画や町営住宅長寿命化計画などに基づき計画的に施設の老朽化対策に取り組んでいく。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942_&#32645;&#3327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60.9</v>
          </cell>
        </row>
        <row r="55">
          <cell r="G55" t="str">
            <v>類似団体内平均値</v>
          </cell>
          <cell r="N55">
            <v>0</v>
          </cell>
        </row>
        <row r="57">
          <cell r="N57">
            <v>55.3</v>
          </cell>
        </row>
        <row r="72">
          <cell r="K72" t="str">
            <v>H24</v>
          </cell>
          <cell r="L72" t="str">
            <v>H25</v>
          </cell>
          <cell r="M72" t="str">
            <v>H26</v>
          </cell>
          <cell r="N72" t="str">
            <v>H27</v>
          </cell>
          <cell r="O72" t="str">
            <v>H28</v>
          </cell>
        </row>
        <row r="73">
          <cell r="G73" t="str">
            <v>当該団体値</v>
          </cell>
          <cell r="K73">
            <v>51.4</v>
          </cell>
          <cell r="L73">
            <v>16.8</v>
          </cell>
          <cell r="M73">
            <v>0.5</v>
          </cell>
        </row>
        <row r="75">
          <cell r="K75">
            <v>12.1</v>
          </cell>
          <cell r="L75">
            <v>10.9</v>
          </cell>
          <cell r="M75">
            <v>9.6999999999999993</v>
          </cell>
          <cell r="N75">
            <v>9.1</v>
          </cell>
          <cell r="O75">
            <v>8</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4678220</v>
      </c>
      <c r="BO4" s="411"/>
      <c r="BP4" s="411"/>
      <c r="BQ4" s="411"/>
      <c r="BR4" s="411"/>
      <c r="BS4" s="411"/>
      <c r="BT4" s="411"/>
      <c r="BU4" s="412"/>
      <c r="BV4" s="410">
        <v>4048763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8.5</v>
      </c>
      <c r="CU4" s="588"/>
      <c r="CV4" s="588"/>
      <c r="CW4" s="588"/>
      <c r="CX4" s="588"/>
      <c r="CY4" s="588"/>
      <c r="CZ4" s="588"/>
      <c r="DA4" s="589"/>
      <c r="DB4" s="587">
        <v>7.2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4416442</v>
      </c>
      <c r="BO5" s="416"/>
      <c r="BP5" s="416"/>
      <c r="BQ5" s="416"/>
      <c r="BR5" s="416"/>
      <c r="BS5" s="416"/>
      <c r="BT5" s="416"/>
      <c r="BU5" s="417"/>
      <c r="BV5" s="415">
        <v>3851397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82.6</v>
      </c>
      <c r="CU5" s="386"/>
      <c r="CV5" s="386"/>
      <c r="CW5" s="386"/>
      <c r="CX5" s="386"/>
      <c r="CY5" s="386"/>
      <c r="CZ5" s="386"/>
      <c r="DA5" s="387"/>
      <c r="DB5" s="385">
        <v>82.3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261778</v>
      </c>
      <c r="BO6" s="416"/>
      <c r="BP6" s="416"/>
      <c r="BQ6" s="416"/>
      <c r="BR6" s="416"/>
      <c r="BS6" s="416"/>
      <c r="BT6" s="416"/>
      <c r="BU6" s="417"/>
      <c r="BV6" s="415">
        <v>197366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86.3</v>
      </c>
      <c r="CU6" s="562"/>
      <c r="CV6" s="562"/>
      <c r="CW6" s="562"/>
      <c r="CX6" s="562"/>
      <c r="CY6" s="562"/>
      <c r="CZ6" s="562"/>
      <c r="DA6" s="563"/>
      <c r="DB6" s="561">
        <v>86.7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38740</v>
      </c>
      <c r="BO7" s="416"/>
      <c r="BP7" s="416"/>
      <c r="BQ7" s="416"/>
      <c r="BR7" s="416"/>
      <c r="BS7" s="416"/>
      <c r="BT7" s="416"/>
      <c r="BU7" s="417"/>
      <c r="BV7" s="415">
        <v>5676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2625511</v>
      </c>
      <c r="CU7" s="416"/>
      <c r="CV7" s="416"/>
      <c r="CW7" s="416"/>
      <c r="CX7" s="416"/>
      <c r="CY7" s="416"/>
      <c r="CZ7" s="416"/>
      <c r="DA7" s="417"/>
      <c r="DB7" s="415">
        <v>2668768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223038</v>
      </c>
      <c r="BO8" s="416"/>
      <c r="BP8" s="416"/>
      <c r="BQ8" s="416"/>
      <c r="BR8" s="416"/>
      <c r="BS8" s="416"/>
      <c r="BT8" s="416"/>
      <c r="BU8" s="417"/>
      <c r="BV8" s="415">
        <v>191690</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0.26</v>
      </c>
      <c r="CU8" s="525"/>
      <c r="CV8" s="525"/>
      <c r="CW8" s="525"/>
      <c r="CX8" s="525"/>
      <c r="CY8" s="525"/>
      <c r="CZ8" s="525"/>
      <c r="DA8" s="526"/>
      <c r="DB8" s="524">
        <v>0.26</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5415</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31348</v>
      </c>
      <c r="BO9" s="416"/>
      <c r="BP9" s="416"/>
      <c r="BQ9" s="416"/>
      <c r="BR9" s="416"/>
      <c r="BS9" s="416"/>
      <c r="BT9" s="416"/>
      <c r="BU9" s="417"/>
      <c r="BV9" s="415">
        <v>79003</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10.4</v>
      </c>
      <c r="CU9" s="386"/>
      <c r="CV9" s="386"/>
      <c r="CW9" s="386"/>
      <c r="CX9" s="386"/>
      <c r="CY9" s="386"/>
      <c r="CZ9" s="386"/>
      <c r="DA9" s="387"/>
      <c r="DB9" s="385">
        <v>11.6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5885</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101539</v>
      </c>
      <c r="BO10" s="416"/>
      <c r="BP10" s="416"/>
      <c r="BQ10" s="416"/>
      <c r="BR10" s="416"/>
      <c r="BS10" s="416"/>
      <c r="BT10" s="416"/>
      <c r="BU10" s="417"/>
      <c r="BV10" s="415">
        <v>50158</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5358</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169650</v>
      </c>
      <c r="BO12" s="416"/>
      <c r="BP12" s="416"/>
      <c r="BQ12" s="416"/>
      <c r="BR12" s="416"/>
      <c r="BS12" s="416"/>
      <c r="BT12" s="416"/>
      <c r="BU12" s="417"/>
      <c r="BV12" s="415">
        <v>39000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5320</v>
      </c>
      <c r="S13" s="517"/>
      <c r="T13" s="517"/>
      <c r="U13" s="517"/>
      <c r="V13" s="518"/>
      <c r="W13" s="504" t="s">
        <v>122</v>
      </c>
      <c r="X13" s="428"/>
      <c r="Y13" s="428"/>
      <c r="Z13" s="428"/>
      <c r="AA13" s="428"/>
      <c r="AB13" s="429"/>
      <c r="AC13" s="391">
        <v>1262</v>
      </c>
      <c r="AD13" s="392"/>
      <c r="AE13" s="392"/>
      <c r="AF13" s="392"/>
      <c r="AG13" s="393"/>
      <c r="AH13" s="391">
        <v>1497</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-36763</v>
      </c>
      <c r="BO13" s="416"/>
      <c r="BP13" s="416"/>
      <c r="BQ13" s="416"/>
      <c r="BR13" s="416"/>
      <c r="BS13" s="416"/>
      <c r="BT13" s="416"/>
      <c r="BU13" s="417"/>
      <c r="BV13" s="415">
        <v>90161</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8</v>
      </c>
      <c r="CU13" s="386"/>
      <c r="CV13" s="386"/>
      <c r="CW13" s="386"/>
      <c r="CX13" s="386"/>
      <c r="CY13" s="386"/>
      <c r="CZ13" s="386"/>
      <c r="DA13" s="387"/>
      <c r="DB13" s="385">
        <v>9.1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5478</v>
      </c>
      <c r="S14" s="517"/>
      <c r="T14" s="517"/>
      <c r="U14" s="517"/>
      <c r="V14" s="518"/>
      <c r="W14" s="519"/>
      <c r="X14" s="431"/>
      <c r="Y14" s="431"/>
      <c r="Z14" s="431"/>
      <c r="AA14" s="431"/>
      <c r="AB14" s="432"/>
      <c r="AC14" s="509">
        <v>39.200000000000003</v>
      </c>
      <c r="AD14" s="510"/>
      <c r="AE14" s="510"/>
      <c r="AF14" s="510"/>
      <c r="AG14" s="511"/>
      <c r="AH14" s="509">
        <v>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5441</v>
      </c>
      <c r="S15" s="517"/>
      <c r="T15" s="517"/>
      <c r="U15" s="517"/>
      <c r="V15" s="518"/>
      <c r="W15" s="504" t="s">
        <v>129</v>
      </c>
      <c r="X15" s="428"/>
      <c r="Y15" s="428"/>
      <c r="Z15" s="428"/>
      <c r="AA15" s="428"/>
      <c r="AB15" s="429"/>
      <c r="AC15" s="391">
        <v>648</v>
      </c>
      <c r="AD15" s="392"/>
      <c r="AE15" s="392"/>
      <c r="AF15" s="392"/>
      <c r="AG15" s="393"/>
      <c r="AH15" s="391">
        <v>591</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609007</v>
      </c>
      <c r="BO15" s="411"/>
      <c r="BP15" s="411"/>
      <c r="BQ15" s="411"/>
      <c r="BR15" s="411"/>
      <c r="BS15" s="411"/>
      <c r="BT15" s="411"/>
      <c r="BU15" s="412"/>
      <c r="BV15" s="410">
        <v>625127</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20.100000000000001</v>
      </c>
      <c r="AD16" s="510"/>
      <c r="AE16" s="510"/>
      <c r="AF16" s="510"/>
      <c r="AG16" s="511"/>
      <c r="AH16" s="509">
        <v>17.399999999999999</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2356192</v>
      </c>
      <c r="BO16" s="416"/>
      <c r="BP16" s="416"/>
      <c r="BQ16" s="416"/>
      <c r="BR16" s="416"/>
      <c r="BS16" s="416"/>
      <c r="BT16" s="416"/>
      <c r="BU16" s="417"/>
      <c r="BV16" s="415">
        <v>2359244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1311</v>
      </c>
      <c r="AD17" s="392"/>
      <c r="AE17" s="392"/>
      <c r="AF17" s="392"/>
      <c r="AG17" s="393"/>
      <c r="AH17" s="391">
        <v>1313</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767966</v>
      </c>
      <c r="BO17" s="416"/>
      <c r="BP17" s="416"/>
      <c r="BQ17" s="416"/>
      <c r="BR17" s="416"/>
      <c r="BS17" s="416"/>
      <c r="BT17" s="416"/>
      <c r="BU17" s="417"/>
      <c r="BV17" s="415">
        <v>796849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397.72</v>
      </c>
      <c r="M18" s="480"/>
      <c r="N18" s="480"/>
      <c r="O18" s="480"/>
      <c r="P18" s="480"/>
      <c r="Q18" s="480"/>
      <c r="R18" s="481"/>
      <c r="S18" s="481"/>
      <c r="T18" s="481"/>
      <c r="U18" s="481"/>
      <c r="V18" s="482"/>
      <c r="W18" s="496"/>
      <c r="X18" s="497"/>
      <c r="Y18" s="497"/>
      <c r="Z18" s="497"/>
      <c r="AA18" s="497"/>
      <c r="AB18" s="505"/>
      <c r="AC18" s="379">
        <v>40.700000000000003</v>
      </c>
      <c r="AD18" s="380"/>
      <c r="AE18" s="380"/>
      <c r="AF18" s="380"/>
      <c r="AG18" s="483"/>
      <c r="AH18" s="379">
        <v>38.6</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2194748</v>
      </c>
      <c r="BO18" s="416"/>
      <c r="BP18" s="416"/>
      <c r="BQ18" s="416"/>
      <c r="BR18" s="416"/>
      <c r="BS18" s="416"/>
      <c r="BT18" s="416"/>
      <c r="BU18" s="417"/>
      <c r="BV18" s="415">
        <v>2202267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3520079</v>
      </c>
      <c r="BO19" s="416"/>
      <c r="BP19" s="416"/>
      <c r="BQ19" s="416"/>
      <c r="BR19" s="416"/>
      <c r="BS19" s="416"/>
      <c r="BT19" s="416"/>
      <c r="BU19" s="417"/>
      <c r="BV19" s="415">
        <v>3314476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2101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3758504</v>
      </c>
      <c r="BO23" s="416"/>
      <c r="BP23" s="416"/>
      <c r="BQ23" s="416"/>
      <c r="BR23" s="416"/>
      <c r="BS23" s="416"/>
      <c r="BT23" s="416"/>
      <c r="BU23" s="417"/>
      <c r="BV23" s="415">
        <v>3754099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6110</v>
      </c>
      <c r="R24" s="392"/>
      <c r="S24" s="392"/>
      <c r="T24" s="392"/>
      <c r="U24" s="392"/>
      <c r="V24" s="393"/>
      <c r="W24" s="457"/>
      <c r="X24" s="448"/>
      <c r="Y24" s="449"/>
      <c r="Z24" s="388" t="s">
        <v>152</v>
      </c>
      <c r="AA24" s="389"/>
      <c r="AB24" s="389"/>
      <c r="AC24" s="389"/>
      <c r="AD24" s="389"/>
      <c r="AE24" s="389"/>
      <c r="AF24" s="389"/>
      <c r="AG24" s="390"/>
      <c r="AH24" s="391">
        <v>79</v>
      </c>
      <c r="AI24" s="392"/>
      <c r="AJ24" s="392"/>
      <c r="AK24" s="392"/>
      <c r="AL24" s="393"/>
      <c r="AM24" s="391">
        <v>247902</v>
      </c>
      <c r="AN24" s="392"/>
      <c r="AO24" s="392"/>
      <c r="AP24" s="392"/>
      <c r="AQ24" s="392"/>
      <c r="AR24" s="393"/>
      <c r="AS24" s="391">
        <v>3138</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3454831</v>
      </c>
      <c r="BO24" s="416"/>
      <c r="BP24" s="416"/>
      <c r="BQ24" s="416"/>
      <c r="BR24" s="416"/>
      <c r="BS24" s="416"/>
      <c r="BT24" s="416"/>
      <c r="BU24" s="417"/>
      <c r="BV24" s="415">
        <v>3416363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5180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75898</v>
      </c>
      <c r="BO25" s="411"/>
      <c r="BP25" s="411"/>
      <c r="BQ25" s="411"/>
      <c r="BR25" s="411"/>
      <c r="BS25" s="411"/>
      <c r="BT25" s="411"/>
      <c r="BU25" s="412"/>
      <c r="BV25" s="410">
        <v>26766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4900</v>
      </c>
      <c r="R26" s="392"/>
      <c r="S26" s="392"/>
      <c r="T26" s="392"/>
      <c r="U26" s="392"/>
      <c r="V26" s="393"/>
      <c r="W26" s="457"/>
      <c r="X26" s="448"/>
      <c r="Y26" s="449"/>
      <c r="Z26" s="388" t="s">
        <v>158</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2220</v>
      </c>
      <c r="R27" s="392"/>
      <c r="S27" s="392"/>
      <c r="T27" s="392"/>
      <c r="U27" s="392"/>
      <c r="V27" s="393"/>
      <c r="W27" s="457"/>
      <c r="X27" s="448"/>
      <c r="Y27" s="449"/>
      <c r="Z27" s="388" t="s">
        <v>161</v>
      </c>
      <c r="AA27" s="389"/>
      <c r="AB27" s="389"/>
      <c r="AC27" s="389"/>
      <c r="AD27" s="389"/>
      <c r="AE27" s="389"/>
      <c r="AF27" s="389"/>
      <c r="AG27" s="390"/>
      <c r="AH27" s="391">
        <v>20</v>
      </c>
      <c r="AI27" s="392"/>
      <c r="AJ27" s="392"/>
      <c r="AK27" s="392"/>
      <c r="AL27" s="393"/>
      <c r="AM27" s="391">
        <v>59047</v>
      </c>
      <c r="AN27" s="392"/>
      <c r="AO27" s="392"/>
      <c r="AP27" s="392"/>
      <c r="AQ27" s="392"/>
      <c r="AR27" s="393"/>
      <c r="AS27" s="391">
        <v>2952</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6459</v>
      </c>
      <c r="BO27" s="419"/>
      <c r="BP27" s="419"/>
      <c r="BQ27" s="419"/>
      <c r="BR27" s="419"/>
      <c r="BS27" s="419"/>
      <c r="BT27" s="419"/>
      <c r="BU27" s="420"/>
      <c r="BV27" s="418">
        <v>6459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1780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747063</v>
      </c>
      <c r="BO28" s="411"/>
      <c r="BP28" s="411"/>
      <c r="BQ28" s="411"/>
      <c r="BR28" s="411"/>
      <c r="BS28" s="411"/>
      <c r="BT28" s="411"/>
      <c r="BU28" s="412"/>
      <c r="BV28" s="410">
        <v>815174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8</v>
      </c>
      <c r="M29" s="392"/>
      <c r="N29" s="392"/>
      <c r="O29" s="392"/>
      <c r="P29" s="393"/>
      <c r="Q29" s="391">
        <v>1480</v>
      </c>
      <c r="R29" s="392"/>
      <c r="S29" s="392"/>
      <c r="T29" s="392"/>
      <c r="U29" s="392"/>
      <c r="V29" s="393"/>
      <c r="W29" s="458"/>
      <c r="X29" s="459"/>
      <c r="Y29" s="460"/>
      <c r="Z29" s="388" t="s">
        <v>168</v>
      </c>
      <c r="AA29" s="389"/>
      <c r="AB29" s="389"/>
      <c r="AC29" s="389"/>
      <c r="AD29" s="389"/>
      <c r="AE29" s="389"/>
      <c r="AF29" s="389"/>
      <c r="AG29" s="390"/>
      <c r="AH29" s="391">
        <v>99</v>
      </c>
      <c r="AI29" s="392"/>
      <c r="AJ29" s="392"/>
      <c r="AK29" s="392"/>
      <c r="AL29" s="393"/>
      <c r="AM29" s="391">
        <v>306949</v>
      </c>
      <c r="AN29" s="392"/>
      <c r="AO29" s="392"/>
      <c r="AP29" s="392"/>
      <c r="AQ29" s="392"/>
      <c r="AR29" s="393"/>
      <c r="AS29" s="391">
        <v>3100</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548378</v>
      </c>
      <c r="BO29" s="416"/>
      <c r="BP29" s="416"/>
      <c r="BQ29" s="416"/>
      <c r="BR29" s="416"/>
      <c r="BS29" s="416"/>
      <c r="BT29" s="416"/>
      <c r="BU29" s="417"/>
      <c r="BV29" s="415">
        <v>535037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93.4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1672572</v>
      </c>
      <c r="BO30" s="419"/>
      <c r="BP30" s="419"/>
      <c r="BQ30" s="419"/>
      <c r="BR30" s="419"/>
      <c r="BS30" s="419"/>
      <c r="BT30" s="419"/>
      <c r="BU30" s="420"/>
      <c r="BV30" s="418">
        <v>1377804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国民健康保険診療所事業特別会計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根室北部消防事務組合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根室北部廃棄物処理広域連合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根室北部衛生組合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667963</v>
      </c>
      <c r="S5" s="671"/>
      <c r="T5" s="671"/>
      <c r="U5" s="671"/>
      <c r="V5" s="671"/>
      <c r="W5" s="671"/>
      <c r="X5" s="671"/>
      <c r="Y5" s="718"/>
      <c r="Z5" s="731">
        <v>14.3</v>
      </c>
      <c r="AA5" s="731"/>
      <c r="AB5" s="731"/>
      <c r="AC5" s="731"/>
      <c r="AD5" s="732">
        <v>667963</v>
      </c>
      <c r="AE5" s="732"/>
      <c r="AF5" s="732"/>
      <c r="AG5" s="732"/>
      <c r="AH5" s="732"/>
      <c r="AI5" s="732"/>
      <c r="AJ5" s="732"/>
      <c r="AK5" s="732"/>
      <c r="AL5" s="719">
        <v>26.3</v>
      </c>
      <c r="AM5" s="688"/>
      <c r="AN5" s="688"/>
      <c r="AO5" s="720"/>
      <c r="AP5" s="707" t="s">
        <v>207</v>
      </c>
      <c r="AQ5" s="708"/>
      <c r="AR5" s="708"/>
      <c r="AS5" s="708"/>
      <c r="AT5" s="708"/>
      <c r="AU5" s="708"/>
      <c r="AV5" s="708"/>
      <c r="AW5" s="708"/>
      <c r="AX5" s="708"/>
      <c r="AY5" s="708"/>
      <c r="AZ5" s="708"/>
      <c r="BA5" s="708"/>
      <c r="BB5" s="708"/>
      <c r="BC5" s="708"/>
      <c r="BD5" s="708"/>
      <c r="BE5" s="708"/>
      <c r="BF5" s="709"/>
      <c r="BG5" s="620">
        <v>665066</v>
      </c>
      <c r="BH5" s="621"/>
      <c r="BI5" s="621"/>
      <c r="BJ5" s="621"/>
      <c r="BK5" s="621"/>
      <c r="BL5" s="621"/>
      <c r="BM5" s="621"/>
      <c r="BN5" s="622"/>
      <c r="BO5" s="673">
        <v>99.6</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17701</v>
      </c>
      <c r="S6" s="621"/>
      <c r="T6" s="621"/>
      <c r="U6" s="621"/>
      <c r="V6" s="621"/>
      <c r="W6" s="621"/>
      <c r="X6" s="621"/>
      <c r="Y6" s="622"/>
      <c r="Z6" s="673">
        <v>0.4</v>
      </c>
      <c r="AA6" s="673"/>
      <c r="AB6" s="673"/>
      <c r="AC6" s="673"/>
      <c r="AD6" s="674">
        <v>17701</v>
      </c>
      <c r="AE6" s="674"/>
      <c r="AF6" s="674"/>
      <c r="AG6" s="674"/>
      <c r="AH6" s="674"/>
      <c r="AI6" s="674"/>
      <c r="AJ6" s="674"/>
      <c r="AK6" s="674"/>
      <c r="AL6" s="643">
        <v>0.7</v>
      </c>
      <c r="AM6" s="675"/>
      <c r="AN6" s="675"/>
      <c r="AO6" s="676"/>
      <c r="AP6" s="617" t="s">
        <v>213</v>
      </c>
      <c r="AQ6" s="618"/>
      <c r="AR6" s="618"/>
      <c r="AS6" s="618"/>
      <c r="AT6" s="618"/>
      <c r="AU6" s="618"/>
      <c r="AV6" s="618"/>
      <c r="AW6" s="618"/>
      <c r="AX6" s="618"/>
      <c r="AY6" s="618"/>
      <c r="AZ6" s="618"/>
      <c r="BA6" s="618"/>
      <c r="BB6" s="618"/>
      <c r="BC6" s="618"/>
      <c r="BD6" s="618"/>
      <c r="BE6" s="618"/>
      <c r="BF6" s="619"/>
      <c r="BG6" s="620">
        <v>665066</v>
      </c>
      <c r="BH6" s="621"/>
      <c r="BI6" s="621"/>
      <c r="BJ6" s="621"/>
      <c r="BK6" s="621"/>
      <c r="BL6" s="621"/>
      <c r="BM6" s="621"/>
      <c r="BN6" s="622"/>
      <c r="BO6" s="673">
        <v>99.6</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45171</v>
      </c>
      <c r="CS6" s="621"/>
      <c r="CT6" s="621"/>
      <c r="CU6" s="621"/>
      <c r="CV6" s="621"/>
      <c r="CW6" s="621"/>
      <c r="CX6" s="621"/>
      <c r="CY6" s="622"/>
      <c r="CZ6" s="673">
        <v>1</v>
      </c>
      <c r="DA6" s="673"/>
      <c r="DB6" s="673"/>
      <c r="DC6" s="673"/>
      <c r="DD6" s="626" t="s">
        <v>208</v>
      </c>
      <c r="DE6" s="621"/>
      <c r="DF6" s="621"/>
      <c r="DG6" s="621"/>
      <c r="DH6" s="621"/>
      <c r="DI6" s="621"/>
      <c r="DJ6" s="621"/>
      <c r="DK6" s="621"/>
      <c r="DL6" s="621"/>
      <c r="DM6" s="621"/>
      <c r="DN6" s="621"/>
      <c r="DO6" s="621"/>
      <c r="DP6" s="622"/>
      <c r="DQ6" s="626">
        <v>45171</v>
      </c>
      <c r="DR6" s="621"/>
      <c r="DS6" s="621"/>
      <c r="DT6" s="621"/>
      <c r="DU6" s="621"/>
      <c r="DV6" s="621"/>
      <c r="DW6" s="621"/>
      <c r="DX6" s="621"/>
      <c r="DY6" s="621"/>
      <c r="DZ6" s="621"/>
      <c r="EA6" s="621"/>
      <c r="EB6" s="621"/>
      <c r="EC6" s="656"/>
    </row>
    <row r="7" spans="2:143" ht="11.25" customHeight="1" x14ac:dyDescent="0.15">
      <c r="B7" s="617" t="s">
        <v>215</v>
      </c>
      <c r="C7" s="618"/>
      <c r="D7" s="618"/>
      <c r="E7" s="618"/>
      <c r="F7" s="618"/>
      <c r="G7" s="618"/>
      <c r="H7" s="618"/>
      <c r="I7" s="618"/>
      <c r="J7" s="618"/>
      <c r="K7" s="618"/>
      <c r="L7" s="618"/>
      <c r="M7" s="618"/>
      <c r="N7" s="618"/>
      <c r="O7" s="618"/>
      <c r="P7" s="618"/>
      <c r="Q7" s="619"/>
      <c r="R7" s="620">
        <v>771</v>
      </c>
      <c r="S7" s="621"/>
      <c r="T7" s="621"/>
      <c r="U7" s="621"/>
      <c r="V7" s="621"/>
      <c r="W7" s="621"/>
      <c r="X7" s="621"/>
      <c r="Y7" s="622"/>
      <c r="Z7" s="673">
        <v>0</v>
      </c>
      <c r="AA7" s="673"/>
      <c r="AB7" s="673"/>
      <c r="AC7" s="673"/>
      <c r="AD7" s="674">
        <v>771</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336282</v>
      </c>
      <c r="BH7" s="621"/>
      <c r="BI7" s="621"/>
      <c r="BJ7" s="621"/>
      <c r="BK7" s="621"/>
      <c r="BL7" s="621"/>
      <c r="BM7" s="621"/>
      <c r="BN7" s="622"/>
      <c r="BO7" s="673">
        <v>50.3</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1188671</v>
      </c>
      <c r="CS7" s="621"/>
      <c r="CT7" s="621"/>
      <c r="CU7" s="621"/>
      <c r="CV7" s="621"/>
      <c r="CW7" s="621"/>
      <c r="CX7" s="621"/>
      <c r="CY7" s="622"/>
      <c r="CZ7" s="673">
        <v>26.9</v>
      </c>
      <c r="DA7" s="673"/>
      <c r="DB7" s="673"/>
      <c r="DC7" s="673"/>
      <c r="DD7" s="626">
        <v>5796</v>
      </c>
      <c r="DE7" s="621"/>
      <c r="DF7" s="621"/>
      <c r="DG7" s="621"/>
      <c r="DH7" s="621"/>
      <c r="DI7" s="621"/>
      <c r="DJ7" s="621"/>
      <c r="DK7" s="621"/>
      <c r="DL7" s="621"/>
      <c r="DM7" s="621"/>
      <c r="DN7" s="621"/>
      <c r="DO7" s="621"/>
      <c r="DP7" s="622"/>
      <c r="DQ7" s="626">
        <v>773294</v>
      </c>
      <c r="DR7" s="621"/>
      <c r="DS7" s="621"/>
      <c r="DT7" s="621"/>
      <c r="DU7" s="621"/>
      <c r="DV7" s="621"/>
      <c r="DW7" s="621"/>
      <c r="DX7" s="621"/>
      <c r="DY7" s="621"/>
      <c r="DZ7" s="621"/>
      <c r="EA7" s="621"/>
      <c r="EB7" s="621"/>
      <c r="EC7" s="656"/>
    </row>
    <row r="8" spans="2:143" ht="11.25" customHeight="1" x14ac:dyDescent="0.15">
      <c r="B8" s="617" t="s">
        <v>218</v>
      </c>
      <c r="C8" s="618"/>
      <c r="D8" s="618"/>
      <c r="E8" s="618"/>
      <c r="F8" s="618"/>
      <c r="G8" s="618"/>
      <c r="H8" s="618"/>
      <c r="I8" s="618"/>
      <c r="J8" s="618"/>
      <c r="K8" s="618"/>
      <c r="L8" s="618"/>
      <c r="M8" s="618"/>
      <c r="N8" s="618"/>
      <c r="O8" s="618"/>
      <c r="P8" s="618"/>
      <c r="Q8" s="619"/>
      <c r="R8" s="620">
        <v>1426</v>
      </c>
      <c r="S8" s="621"/>
      <c r="T8" s="621"/>
      <c r="U8" s="621"/>
      <c r="V8" s="621"/>
      <c r="W8" s="621"/>
      <c r="X8" s="621"/>
      <c r="Y8" s="622"/>
      <c r="Z8" s="673">
        <v>0</v>
      </c>
      <c r="AA8" s="673"/>
      <c r="AB8" s="673"/>
      <c r="AC8" s="673"/>
      <c r="AD8" s="674">
        <v>1426</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6498</v>
      </c>
      <c r="BH8" s="621"/>
      <c r="BI8" s="621"/>
      <c r="BJ8" s="621"/>
      <c r="BK8" s="621"/>
      <c r="BL8" s="621"/>
      <c r="BM8" s="621"/>
      <c r="BN8" s="622"/>
      <c r="BO8" s="673">
        <v>1</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611061</v>
      </c>
      <c r="CS8" s="621"/>
      <c r="CT8" s="621"/>
      <c r="CU8" s="621"/>
      <c r="CV8" s="621"/>
      <c r="CW8" s="621"/>
      <c r="CX8" s="621"/>
      <c r="CY8" s="622"/>
      <c r="CZ8" s="673">
        <v>13.8</v>
      </c>
      <c r="DA8" s="673"/>
      <c r="DB8" s="673"/>
      <c r="DC8" s="673"/>
      <c r="DD8" s="626">
        <v>3348</v>
      </c>
      <c r="DE8" s="621"/>
      <c r="DF8" s="621"/>
      <c r="DG8" s="621"/>
      <c r="DH8" s="621"/>
      <c r="DI8" s="621"/>
      <c r="DJ8" s="621"/>
      <c r="DK8" s="621"/>
      <c r="DL8" s="621"/>
      <c r="DM8" s="621"/>
      <c r="DN8" s="621"/>
      <c r="DO8" s="621"/>
      <c r="DP8" s="622"/>
      <c r="DQ8" s="626">
        <v>375091</v>
      </c>
      <c r="DR8" s="621"/>
      <c r="DS8" s="621"/>
      <c r="DT8" s="621"/>
      <c r="DU8" s="621"/>
      <c r="DV8" s="621"/>
      <c r="DW8" s="621"/>
      <c r="DX8" s="621"/>
      <c r="DY8" s="621"/>
      <c r="DZ8" s="621"/>
      <c r="EA8" s="621"/>
      <c r="EB8" s="621"/>
      <c r="EC8" s="656"/>
    </row>
    <row r="9" spans="2:143" ht="11.25" customHeight="1" x14ac:dyDescent="0.15">
      <c r="B9" s="617" t="s">
        <v>221</v>
      </c>
      <c r="C9" s="618"/>
      <c r="D9" s="618"/>
      <c r="E9" s="618"/>
      <c r="F9" s="618"/>
      <c r="G9" s="618"/>
      <c r="H9" s="618"/>
      <c r="I9" s="618"/>
      <c r="J9" s="618"/>
      <c r="K9" s="618"/>
      <c r="L9" s="618"/>
      <c r="M9" s="618"/>
      <c r="N9" s="618"/>
      <c r="O9" s="618"/>
      <c r="P9" s="618"/>
      <c r="Q9" s="619"/>
      <c r="R9" s="620">
        <v>854</v>
      </c>
      <c r="S9" s="621"/>
      <c r="T9" s="621"/>
      <c r="U9" s="621"/>
      <c r="V9" s="621"/>
      <c r="W9" s="621"/>
      <c r="X9" s="621"/>
      <c r="Y9" s="622"/>
      <c r="Z9" s="673">
        <v>0</v>
      </c>
      <c r="AA9" s="673"/>
      <c r="AB9" s="673"/>
      <c r="AC9" s="673"/>
      <c r="AD9" s="674">
        <v>854</v>
      </c>
      <c r="AE9" s="674"/>
      <c r="AF9" s="674"/>
      <c r="AG9" s="674"/>
      <c r="AH9" s="674"/>
      <c r="AI9" s="674"/>
      <c r="AJ9" s="674"/>
      <c r="AK9" s="674"/>
      <c r="AL9" s="643">
        <v>0</v>
      </c>
      <c r="AM9" s="675"/>
      <c r="AN9" s="675"/>
      <c r="AO9" s="676"/>
      <c r="AP9" s="617" t="s">
        <v>222</v>
      </c>
      <c r="AQ9" s="618"/>
      <c r="AR9" s="618"/>
      <c r="AS9" s="618"/>
      <c r="AT9" s="618"/>
      <c r="AU9" s="618"/>
      <c r="AV9" s="618"/>
      <c r="AW9" s="618"/>
      <c r="AX9" s="618"/>
      <c r="AY9" s="618"/>
      <c r="AZ9" s="618"/>
      <c r="BA9" s="618"/>
      <c r="BB9" s="618"/>
      <c r="BC9" s="618"/>
      <c r="BD9" s="618"/>
      <c r="BE9" s="618"/>
      <c r="BF9" s="619"/>
      <c r="BG9" s="620">
        <v>288876</v>
      </c>
      <c r="BH9" s="621"/>
      <c r="BI9" s="621"/>
      <c r="BJ9" s="621"/>
      <c r="BK9" s="621"/>
      <c r="BL9" s="621"/>
      <c r="BM9" s="621"/>
      <c r="BN9" s="622"/>
      <c r="BO9" s="673">
        <v>43.2</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750568</v>
      </c>
      <c r="CS9" s="621"/>
      <c r="CT9" s="621"/>
      <c r="CU9" s="621"/>
      <c r="CV9" s="621"/>
      <c r="CW9" s="621"/>
      <c r="CX9" s="621"/>
      <c r="CY9" s="622"/>
      <c r="CZ9" s="673">
        <v>17</v>
      </c>
      <c r="DA9" s="673"/>
      <c r="DB9" s="673"/>
      <c r="DC9" s="673"/>
      <c r="DD9" s="626" t="s">
        <v>110</v>
      </c>
      <c r="DE9" s="621"/>
      <c r="DF9" s="621"/>
      <c r="DG9" s="621"/>
      <c r="DH9" s="621"/>
      <c r="DI9" s="621"/>
      <c r="DJ9" s="621"/>
      <c r="DK9" s="621"/>
      <c r="DL9" s="621"/>
      <c r="DM9" s="621"/>
      <c r="DN9" s="621"/>
      <c r="DO9" s="621"/>
      <c r="DP9" s="622"/>
      <c r="DQ9" s="626">
        <v>693142</v>
      </c>
      <c r="DR9" s="621"/>
      <c r="DS9" s="621"/>
      <c r="DT9" s="621"/>
      <c r="DU9" s="621"/>
      <c r="DV9" s="621"/>
      <c r="DW9" s="621"/>
      <c r="DX9" s="621"/>
      <c r="DY9" s="621"/>
      <c r="DZ9" s="621"/>
      <c r="EA9" s="621"/>
      <c r="EB9" s="621"/>
      <c r="EC9" s="656"/>
    </row>
    <row r="10" spans="2:143" ht="11.25" customHeight="1" x14ac:dyDescent="0.15">
      <c r="B10" s="617" t="s">
        <v>224</v>
      </c>
      <c r="C10" s="618"/>
      <c r="D10" s="618"/>
      <c r="E10" s="618"/>
      <c r="F10" s="618"/>
      <c r="G10" s="618"/>
      <c r="H10" s="618"/>
      <c r="I10" s="618"/>
      <c r="J10" s="618"/>
      <c r="K10" s="618"/>
      <c r="L10" s="618"/>
      <c r="M10" s="618"/>
      <c r="N10" s="618"/>
      <c r="O10" s="618"/>
      <c r="P10" s="618"/>
      <c r="Q10" s="619"/>
      <c r="R10" s="620">
        <v>105413</v>
      </c>
      <c r="S10" s="621"/>
      <c r="T10" s="621"/>
      <c r="U10" s="621"/>
      <c r="V10" s="621"/>
      <c r="W10" s="621"/>
      <c r="X10" s="621"/>
      <c r="Y10" s="622"/>
      <c r="Z10" s="673">
        <v>2.2999999999999998</v>
      </c>
      <c r="AA10" s="673"/>
      <c r="AB10" s="673"/>
      <c r="AC10" s="673"/>
      <c r="AD10" s="674">
        <v>105413</v>
      </c>
      <c r="AE10" s="674"/>
      <c r="AF10" s="674"/>
      <c r="AG10" s="674"/>
      <c r="AH10" s="674"/>
      <c r="AI10" s="674"/>
      <c r="AJ10" s="674"/>
      <c r="AK10" s="674"/>
      <c r="AL10" s="643">
        <v>4.0999999999999996</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22097</v>
      </c>
      <c r="BH10" s="621"/>
      <c r="BI10" s="621"/>
      <c r="BJ10" s="621"/>
      <c r="BK10" s="621"/>
      <c r="BL10" s="621"/>
      <c r="BM10" s="621"/>
      <c r="BN10" s="622"/>
      <c r="BO10" s="673">
        <v>3.3</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6"/>
    </row>
    <row r="11" spans="2:143" ht="11.25" customHeight="1" x14ac:dyDescent="0.15">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18811</v>
      </c>
      <c r="BH11" s="621"/>
      <c r="BI11" s="621"/>
      <c r="BJ11" s="621"/>
      <c r="BK11" s="621"/>
      <c r="BL11" s="621"/>
      <c r="BM11" s="621"/>
      <c r="BN11" s="622"/>
      <c r="BO11" s="673">
        <v>2.8</v>
      </c>
      <c r="BP11" s="673"/>
      <c r="BQ11" s="673"/>
      <c r="BR11" s="673"/>
      <c r="BS11" s="626" t="s">
        <v>110</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127605</v>
      </c>
      <c r="CS11" s="621"/>
      <c r="CT11" s="621"/>
      <c r="CU11" s="621"/>
      <c r="CV11" s="621"/>
      <c r="CW11" s="621"/>
      <c r="CX11" s="621"/>
      <c r="CY11" s="622"/>
      <c r="CZ11" s="673">
        <v>2.9</v>
      </c>
      <c r="DA11" s="673"/>
      <c r="DB11" s="673"/>
      <c r="DC11" s="673"/>
      <c r="DD11" s="626">
        <v>29940</v>
      </c>
      <c r="DE11" s="621"/>
      <c r="DF11" s="621"/>
      <c r="DG11" s="621"/>
      <c r="DH11" s="621"/>
      <c r="DI11" s="621"/>
      <c r="DJ11" s="621"/>
      <c r="DK11" s="621"/>
      <c r="DL11" s="621"/>
      <c r="DM11" s="621"/>
      <c r="DN11" s="621"/>
      <c r="DO11" s="621"/>
      <c r="DP11" s="622"/>
      <c r="DQ11" s="626">
        <v>51187</v>
      </c>
      <c r="DR11" s="621"/>
      <c r="DS11" s="621"/>
      <c r="DT11" s="621"/>
      <c r="DU11" s="621"/>
      <c r="DV11" s="621"/>
      <c r="DW11" s="621"/>
      <c r="DX11" s="621"/>
      <c r="DY11" s="621"/>
      <c r="DZ11" s="621"/>
      <c r="EA11" s="621"/>
      <c r="EB11" s="621"/>
      <c r="EC11" s="656"/>
    </row>
    <row r="12" spans="2:143" ht="11.25" customHeight="1" x14ac:dyDescent="0.15">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247652</v>
      </c>
      <c r="BH12" s="621"/>
      <c r="BI12" s="621"/>
      <c r="BJ12" s="621"/>
      <c r="BK12" s="621"/>
      <c r="BL12" s="621"/>
      <c r="BM12" s="621"/>
      <c r="BN12" s="622"/>
      <c r="BO12" s="673">
        <v>37.1</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101788</v>
      </c>
      <c r="CS12" s="621"/>
      <c r="CT12" s="621"/>
      <c r="CU12" s="621"/>
      <c r="CV12" s="621"/>
      <c r="CW12" s="621"/>
      <c r="CX12" s="621"/>
      <c r="CY12" s="622"/>
      <c r="CZ12" s="673">
        <v>2.2999999999999998</v>
      </c>
      <c r="DA12" s="673"/>
      <c r="DB12" s="673"/>
      <c r="DC12" s="673"/>
      <c r="DD12" s="626" t="s">
        <v>110</v>
      </c>
      <c r="DE12" s="621"/>
      <c r="DF12" s="621"/>
      <c r="DG12" s="621"/>
      <c r="DH12" s="621"/>
      <c r="DI12" s="621"/>
      <c r="DJ12" s="621"/>
      <c r="DK12" s="621"/>
      <c r="DL12" s="621"/>
      <c r="DM12" s="621"/>
      <c r="DN12" s="621"/>
      <c r="DO12" s="621"/>
      <c r="DP12" s="622"/>
      <c r="DQ12" s="626">
        <v>69488</v>
      </c>
      <c r="DR12" s="621"/>
      <c r="DS12" s="621"/>
      <c r="DT12" s="621"/>
      <c r="DU12" s="621"/>
      <c r="DV12" s="621"/>
      <c r="DW12" s="621"/>
      <c r="DX12" s="621"/>
      <c r="DY12" s="621"/>
      <c r="DZ12" s="621"/>
      <c r="EA12" s="621"/>
      <c r="EB12" s="621"/>
      <c r="EC12" s="656"/>
    </row>
    <row r="13" spans="2:143" ht="11.25" customHeight="1" x14ac:dyDescent="0.15">
      <c r="B13" s="617" t="s">
        <v>233</v>
      </c>
      <c r="C13" s="618"/>
      <c r="D13" s="618"/>
      <c r="E13" s="618"/>
      <c r="F13" s="618"/>
      <c r="G13" s="618"/>
      <c r="H13" s="618"/>
      <c r="I13" s="618"/>
      <c r="J13" s="618"/>
      <c r="K13" s="618"/>
      <c r="L13" s="618"/>
      <c r="M13" s="618"/>
      <c r="N13" s="618"/>
      <c r="O13" s="618"/>
      <c r="P13" s="618"/>
      <c r="Q13" s="619"/>
      <c r="R13" s="620">
        <v>3069</v>
      </c>
      <c r="S13" s="621"/>
      <c r="T13" s="621"/>
      <c r="U13" s="621"/>
      <c r="V13" s="621"/>
      <c r="W13" s="621"/>
      <c r="X13" s="621"/>
      <c r="Y13" s="622"/>
      <c r="Z13" s="673">
        <v>0.1</v>
      </c>
      <c r="AA13" s="673"/>
      <c r="AB13" s="673"/>
      <c r="AC13" s="673"/>
      <c r="AD13" s="674">
        <v>3069</v>
      </c>
      <c r="AE13" s="674"/>
      <c r="AF13" s="674"/>
      <c r="AG13" s="674"/>
      <c r="AH13" s="674"/>
      <c r="AI13" s="674"/>
      <c r="AJ13" s="674"/>
      <c r="AK13" s="674"/>
      <c r="AL13" s="643">
        <v>0.1</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244261</v>
      </c>
      <c r="BH13" s="621"/>
      <c r="BI13" s="621"/>
      <c r="BJ13" s="621"/>
      <c r="BK13" s="621"/>
      <c r="BL13" s="621"/>
      <c r="BM13" s="621"/>
      <c r="BN13" s="622"/>
      <c r="BO13" s="673">
        <v>36.6</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175320</v>
      </c>
      <c r="CS13" s="621"/>
      <c r="CT13" s="621"/>
      <c r="CU13" s="621"/>
      <c r="CV13" s="621"/>
      <c r="CW13" s="621"/>
      <c r="CX13" s="621"/>
      <c r="CY13" s="622"/>
      <c r="CZ13" s="673">
        <v>4</v>
      </c>
      <c r="DA13" s="673"/>
      <c r="DB13" s="673"/>
      <c r="DC13" s="673"/>
      <c r="DD13" s="626">
        <v>62843</v>
      </c>
      <c r="DE13" s="621"/>
      <c r="DF13" s="621"/>
      <c r="DG13" s="621"/>
      <c r="DH13" s="621"/>
      <c r="DI13" s="621"/>
      <c r="DJ13" s="621"/>
      <c r="DK13" s="621"/>
      <c r="DL13" s="621"/>
      <c r="DM13" s="621"/>
      <c r="DN13" s="621"/>
      <c r="DO13" s="621"/>
      <c r="DP13" s="622"/>
      <c r="DQ13" s="626">
        <v>122772</v>
      </c>
      <c r="DR13" s="621"/>
      <c r="DS13" s="621"/>
      <c r="DT13" s="621"/>
      <c r="DU13" s="621"/>
      <c r="DV13" s="621"/>
      <c r="DW13" s="621"/>
      <c r="DX13" s="621"/>
      <c r="DY13" s="621"/>
      <c r="DZ13" s="621"/>
      <c r="EA13" s="621"/>
      <c r="EB13" s="621"/>
      <c r="EC13" s="656"/>
    </row>
    <row r="14" spans="2:143" ht="11.25" customHeight="1" x14ac:dyDescent="0.15">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12970</v>
      </c>
      <c r="BH14" s="621"/>
      <c r="BI14" s="621"/>
      <c r="BJ14" s="621"/>
      <c r="BK14" s="621"/>
      <c r="BL14" s="621"/>
      <c r="BM14" s="621"/>
      <c r="BN14" s="622"/>
      <c r="BO14" s="673">
        <v>1.9</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282087</v>
      </c>
      <c r="CS14" s="621"/>
      <c r="CT14" s="621"/>
      <c r="CU14" s="621"/>
      <c r="CV14" s="621"/>
      <c r="CW14" s="621"/>
      <c r="CX14" s="621"/>
      <c r="CY14" s="622"/>
      <c r="CZ14" s="673">
        <v>6.4</v>
      </c>
      <c r="DA14" s="673"/>
      <c r="DB14" s="673"/>
      <c r="DC14" s="673"/>
      <c r="DD14" s="626" t="s">
        <v>110</v>
      </c>
      <c r="DE14" s="621"/>
      <c r="DF14" s="621"/>
      <c r="DG14" s="621"/>
      <c r="DH14" s="621"/>
      <c r="DI14" s="621"/>
      <c r="DJ14" s="621"/>
      <c r="DK14" s="621"/>
      <c r="DL14" s="621"/>
      <c r="DM14" s="621"/>
      <c r="DN14" s="621"/>
      <c r="DO14" s="621"/>
      <c r="DP14" s="622"/>
      <c r="DQ14" s="626">
        <v>282087</v>
      </c>
      <c r="DR14" s="621"/>
      <c r="DS14" s="621"/>
      <c r="DT14" s="621"/>
      <c r="DU14" s="621"/>
      <c r="DV14" s="621"/>
      <c r="DW14" s="621"/>
      <c r="DX14" s="621"/>
      <c r="DY14" s="621"/>
      <c r="DZ14" s="621"/>
      <c r="EA14" s="621"/>
      <c r="EB14" s="621"/>
      <c r="EC14" s="656"/>
    </row>
    <row r="15" spans="2:143" ht="11.25" customHeight="1" x14ac:dyDescent="0.15">
      <c r="B15" s="617" t="s">
        <v>239</v>
      </c>
      <c r="C15" s="618"/>
      <c r="D15" s="618"/>
      <c r="E15" s="618"/>
      <c r="F15" s="618"/>
      <c r="G15" s="618"/>
      <c r="H15" s="618"/>
      <c r="I15" s="618"/>
      <c r="J15" s="618"/>
      <c r="K15" s="618"/>
      <c r="L15" s="618"/>
      <c r="M15" s="618"/>
      <c r="N15" s="618"/>
      <c r="O15" s="618"/>
      <c r="P15" s="618"/>
      <c r="Q15" s="619"/>
      <c r="R15" s="620">
        <v>748</v>
      </c>
      <c r="S15" s="621"/>
      <c r="T15" s="621"/>
      <c r="U15" s="621"/>
      <c r="V15" s="621"/>
      <c r="W15" s="621"/>
      <c r="X15" s="621"/>
      <c r="Y15" s="622"/>
      <c r="Z15" s="673">
        <v>0</v>
      </c>
      <c r="AA15" s="673"/>
      <c r="AB15" s="673"/>
      <c r="AC15" s="673"/>
      <c r="AD15" s="674">
        <v>748</v>
      </c>
      <c r="AE15" s="674"/>
      <c r="AF15" s="674"/>
      <c r="AG15" s="674"/>
      <c r="AH15" s="674"/>
      <c r="AI15" s="674"/>
      <c r="AJ15" s="674"/>
      <c r="AK15" s="674"/>
      <c r="AL15" s="643">
        <v>0</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68162</v>
      </c>
      <c r="BH15" s="621"/>
      <c r="BI15" s="621"/>
      <c r="BJ15" s="621"/>
      <c r="BK15" s="621"/>
      <c r="BL15" s="621"/>
      <c r="BM15" s="621"/>
      <c r="BN15" s="622"/>
      <c r="BO15" s="673">
        <v>10.199999999999999</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753613</v>
      </c>
      <c r="CS15" s="621"/>
      <c r="CT15" s="621"/>
      <c r="CU15" s="621"/>
      <c r="CV15" s="621"/>
      <c r="CW15" s="621"/>
      <c r="CX15" s="621"/>
      <c r="CY15" s="622"/>
      <c r="CZ15" s="673">
        <v>17.100000000000001</v>
      </c>
      <c r="DA15" s="673"/>
      <c r="DB15" s="673"/>
      <c r="DC15" s="673"/>
      <c r="DD15" s="626">
        <v>263832</v>
      </c>
      <c r="DE15" s="621"/>
      <c r="DF15" s="621"/>
      <c r="DG15" s="621"/>
      <c r="DH15" s="621"/>
      <c r="DI15" s="621"/>
      <c r="DJ15" s="621"/>
      <c r="DK15" s="621"/>
      <c r="DL15" s="621"/>
      <c r="DM15" s="621"/>
      <c r="DN15" s="621"/>
      <c r="DO15" s="621"/>
      <c r="DP15" s="622"/>
      <c r="DQ15" s="626">
        <v>481282</v>
      </c>
      <c r="DR15" s="621"/>
      <c r="DS15" s="621"/>
      <c r="DT15" s="621"/>
      <c r="DU15" s="621"/>
      <c r="DV15" s="621"/>
      <c r="DW15" s="621"/>
      <c r="DX15" s="621"/>
      <c r="DY15" s="621"/>
      <c r="DZ15" s="621"/>
      <c r="EA15" s="621"/>
      <c r="EB15" s="621"/>
      <c r="EC15" s="656"/>
    </row>
    <row r="16" spans="2:143" ht="11.25" customHeight="1" x14ac:dyDescent="0.15">
      <c r="B16" s="617" t="s">
        <v>242</v>
      </c>
      <c r="C16" s="618"/>
      <c r="D16" s="618"/>
      <c r="E16" s="618"/>
      <c r="F16" s="618"/>
      <c r="G16" s="618"/>
      <c r="H16" s="618"/>
      <c r="I16" s="618"/>
      <c r="J16" s="618"/>
      <c r="K16" s="618"/>
      <c r="L16" s="618"/>
      <c r="M16" s="618"/>
      <c r="N16" s="618"/>
      <c r="O16" s="618"/>
      <c r="P16" s="618"/>
      <c r="Q16" s="619"/>
      <c r="R16" s="620">
        <v>2151631</v>
      </c>
      <c r="S16" s="621"/>
      <c r="T16" s="621"/>
      <c r="U16" s="621"/>
      <c r="V16" s="621"/>
      <c r="W16" s="621"/>
      <c r="X16" s="621"/>
      <c r="Y16" s="622"/>
      <c r="Z16" s="673">
        <v>46</v>
      </c>
      <c r="AA16" s="673"/>
      <c r="AB16" s="673"/>
      <c r="AC16" s="673"/>
      <c r="AD16" s="674">
        <v>1745247</v>
      </c>
      <c r="AE16" s="674"/>
      <c r="AF16" s="674"/>
      <c r="AG16" s="674"/>
      <c r="AH16" s="674"/>
      <c r="AI16" s="674"/>
      <c r="AJ16" s="674"/>
      <c r="AK16" s="674"/>
      <c r="AL16" s="643">
        <v>68.599999999999994</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245</v>
      </c>
      <c r="C17" s="618"/>
      <c r="D17" s="618"/>
      <c r="E17" s="618"/>
      <c r="F17" s="618"/>
      <c r="G17" s="618"/>
      <c r="H17" s="618"/>
      <c r="I17" s="618"/>
      <c r="J17" s="618"/>
      <c r="K17" s="618"/>
      <c r="L17" s="618"/>
      <c r="M17" s="618"/>
      <c r="N17" s="618"/>
      <c r="O17" s="618"/>
      <c r="P17" s="618"/>
      <c r="Q17" s="619"/>
      <c r="R17" s="620">
        <v>1745247</v>
      </c>
      <c r="S17" s="621"/>
      <c r="T17" s="621"/>
      <c r="U17" s="621"/>
      <c r="V17" s="621"/>
      <c r="W17" s="621"/>
      <c r="X17" s="621"/>
      <c r="Y17" s="622"/>
      <c r="Z17" s="673">
        <v>37.299999999999997</v>
      </c>
      <c r="AA17" s="673"/>
      <c r="AB17" s="673"/>
      <c r="AC17" s="673"/>
      <c r="AD17" s="674">
        <v>1745247</v>
      </c>
      <c r="AE17" s="674"/>
      <c r="AF17" s="674"/>
      <c r="AG17" s="674"/>
      <c r="AH17" s="674"/>
      <c r="AI17" s="674"/>
      <c r="AJ17" s="674"/>
      <c r="AK17" s="674"/>
      <c r="AL17" s="643">
        <v>68.599999999999994</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380558</v>
      </c>
      <c r="CS17" s="621"/>
      <c r="CT17" s="621"/>
      <c r="CU17" s="621"/>
      <c r="CV17" s="621"/>
      <c r="CW17" s="621"/>
      <c r="CX17" s="621"/>
      <c r="CY17" s="622"/>
      <c r="CZ17" s="673">
        <v>8.6</v>
      </c>
      <c r="DA17" s="673"/>
      <c r="DB17" s="673"/>
      <c r="DC17" s="673"/>
      <c r="DD17" s="626" t="s">
        <v>110</v>
      </c>
      <c r="DE17" s="621"/>
      <c r="DF17" s="621"/>
      <c r="DG17" s="621"/>
      <c r="DH17" s="621"/>
      <c r="DI17" s="621"/>
      <c r="DJ17" s="621"/>
      <c r="DK17" s="621"/>
      <c r="DL17" s="621"/>
      <c r="DM17" s="621"/>
      <c r="DN17" s="621"/>
      <c r="DO17" s="621"/>
      <c r="DP17" s="622"/>
      <c r="DQ17" s="626">
        <v>364787</v>
      </c>
      <c r="DR17" s="621"/>
      <c r="DS17" s="621"/>
      <c r="DT17" s="621"/>
      <c r="DU17" s="621"/>
      <c r="DV17" s="621"/>
      <c r="DW17" s="621"/>
      <c r="DX17" s="621"/>
      <c r="DY17" s="621"/>
      <c r="DZ17" s="621"/>
      <c r="EA17" s="621"/>
      <c r="EB17" s="621"/>
      <c r="EC17" s="656"/>
    </row>
    <row r="18" spans="2:133" ht="11.25" customHeight="1" x14ac:dyDescent="0.15">
      <c r="B18" s="617" t="s">
        <v>248</v>
      </c>
      <c r="C18" s="618"/>
      <c r="D18" s="618"/>
      <c r="E18" s="618"/>
      <c r="F18" s="618"/>
      <c r="G18" s="618"/>
      <c r="H18" s="618"/>
      <c r="I18" s="618"/>
      <c r="J18" s="618"/>
      <c r="K18" s="618"/>
      <c r="L18" s="618"/>
      <c r="M18" s="618"/>
      <c r="N18" s="618"/>
      <c r="O18" s="618"/>
      <c r="P18" s="618"/>
      <c r="Q18" s="619"/>
      <c r="R18" s="620">
        <v>406384</v>
      </c>
      <c r="S18" s="621"/>
      <c r="T18" s="621"/>
      <c r="U18" s="621"/>
      <c r="V18" s="621"/>
      <c r="W18" s="621"/>
      <c r="X18" s="621"/>
      <c r="Y18" s="622"/>
      <c r="Z18" s="673">
        <v>8.6999999999999993</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2897</v>
      </c>
      <c r="BH19" s="621"/>
      <c r="BI19" s="621"/>
      <c r="BJ19" s="621"/>
      <c r="BK19" s="621"/>
      <c r="BL19" s="621"/>
      <c r="BM19" s="621"/>
      <c r="BN19" s="622"/>
      <c r="BO19" s="673">
        <v>0.4</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254</v>
      </c>
      <c r="C20" s="618"/>
      <c r="D20" s="618"/>
      <c r="E20" s="618"/>
      <c r="F20" s="618"/>
      <c r="G20" s="618"/>
      <c r="H20" s="618"/>
      <c r="I20" s="618"/>
      <c r="J20" s="618"/>
      <c r="K20" s="618"/>
      <c r="L20" s="618"/>
      <c r="M20" s="618"/>
      <c r="N20" s="618"/>
      <c r="O20" s="618"/>
      <c r="P20" s="618"/>
      <c r="Q20" s="619"/>
      <c r="R20" s="620">
        <v>2949576</v>
      </c>
      <c r="S20" s="621"/>
      <c r="T20" s="621"/>
      <c r="U20" s="621"/>
      <c r="V20" s="621"/>
      <c r="W20" s="621"/>
      <c r="X20" s="621"/>
      <c r="Y20" s="622"/>
      <c r="Z20" s="673">
        <v>63</v>
      </c>
      <c r="AA20" s="673"/>
      <c r="AB20" s="673"/>
      <c r="AC20" s="673"/>
      <c r="AD20" s="674">
        <v>2543192</v>
      </c>
      <c r="AE20" s="674"/>
      <c r="AF20" s="674"/>
      <c r="AG20" s="674"/>
      <c r="AH20" s="674"/>
      <c r="AI20" s="674"/>
      <c r="AJ20" s="674"/>
      <c r="AK20" s="674"/>
      <c r="AL20" s="643">
        <v>100</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2897</v>
      </c>
      <c r="BH20" s="621"/>
      <c r="BI20" s="621"/>
      <c r="BJ20" s="621"/>
      <c r="BK20" s="621"/>
      <c r="BL20" s="621"/>
      <c r="BM20" s="621"/>
      <c r="BN20" s="622"/>
      <c r="BO20" s="673">
        <v>0.4</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4416442</v>
      </c>
      <c r="CS20" s="621"/>
      <c r="CT20" s="621"/>
      <c r="CU20" s="621"/>
      <c r="CV20" s="621"/>
      <c r="CW20" s="621"/>
      <c r="CX20" s="621"/>
      <c r="CY20" s="622"/>
      <c r="CZ20" s="673">
        <v>100</v>
      </c>
      <c r="DA20" s="673"/>
      <c r="DB20" s="673"/>
      <c r="DC20" s="673"/>
      <c r="DD20" s="626">
        <v>365759</v>
      </c>
      <c r="DE20" s="621"/>
      <c r="DF20" s="621"/>
      <c r="DG20" s="621"/>
      <c r="DH20" s="621"/>
      <c r="DI20" s="621"/>
      <c r="DJ20" s="621"/>
      <c r="DK20" s="621"/>
      <c r="DL20" s="621"/>
      <c r="DM20" s="621"/>
      <c r="DN20" s="621"/>
      <c r="DO20" s="621"/>
      <c r="DP20" s="622"/>
      <c r="DQ20" s="626">
        <v>3258301</v>
      </c>
      <c r="DR20" s="621"/>
      <c r="DS20" s="621"/>
      <c r="DT20" s="621"/>
      <c r="DU20" s="621"/>
      <c r="DV20" s="621"/>
      <c r="DW20" s="621"/>
      <c r="DX20" s="621"/>
      <c r="DY20" s="621"/>
      <c r="DZ20" s="621"/>
      <c r="EA20" s="621"/>
      <c r="EB20" s="621"/>
      <c r="EC20" s="656"/>
    </row>
    <row r="21" spans="2:133" ht="11.25" customHeight="1" x14ac:dyDescent="0.15">
      <c r="B21" s="617" t="s">
        <v>257</v>
      </c>
      <c r="C21" s="618"/>
      <c r="D21" s="618"/>
      <c r="E21" s="618"/>
      <c r="F21" s="618"/>
      <c r="G21" s="618"/>
      <c r="H21" s="618"/>
      <c r="I21" s="618"/>
      <c r="J21" s="618"/>
      <c r="K21" s="618"/>
      <c r="L21" s="618"/>
      <c r="M21" s="618"/>
      <c r="N21" s="618"/>
      <c r="O21" s="618"/>
      <c r="P21" s="618"/>
      <c r="Q21" s="619"/>
      <c r="R21" s="620" t="s">
        <v>110</v>
      </c>
      <c r="S21" s="621"/>
      <c r="T21" s="621"/>
      <c r="U21" s="621"/>
      <c r="V21" s="621"/>
      <c r="W21" s="621"/>
      <c r="X21" s="621"/>
      <c r="Y21" s="622"/>
      <c r="Z21" s="673" t="s">
        <v>110</v>
      </c>
      <c r="AA21" s="673"/>
      <c r="AB21" s="673"/>
      <c r="AC21" s="673"/>
      <c r="AD21" s="674" t="s">
        <v>110</v>
      </c>
      <c r="AE21" s="674"/>
      <c r="AF21" s="674"/>
      <c r="AG21" s="674"/>
      <c r="AH21" s="674"/>
      <c r="AI21" s="674"/>
      <c r="AJ21" s="674"/>
      <c r="AK21" s="674"/>
      <c r="AL21" s="643" t="s">
        <v>110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v>2897</v>
      </c>
      <c r="BH21" s="621"/>
      <c r="BI21" s="621"/>
      <c r="BJ21" s="621"/>
      <c r="BK21" s="621"/>
      <c r="BL21" s="621"/>
      <c r="BM21" s="621"/>
      <c r="BN21" s="622"/>
      <c r="BO21" s="673">
        <v>0.4</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259</v>
      </c>
      <c r="C22" s="618"/>
      <c r="D22" s="618"/>
      <c r="E22" s="618"/>
      <c r="F22" s="618"/>
      <c r="G22" s="618"/>
      <c r="H22" s="618"/>
      <c r="I22" s="618"/>
      <c r="J22" s="618"/>
      <c r="K22" s="618"/>
      <c r="L22" s="618"/>
      <c r="M22" s="618"/>
      <c r="N22" s="618"/>
      <c r="O22" s="618"/>
      <c r="P22" s="618"/>
      <c r="Q22" s="619"/>
      <c r="R22" s="620">
        <v>37608</v>
      </c>
      <c r="S22" s="621"/>
      <c r="T22" s="621"/>
      <c r="U22" s="621"/>
      <c r="V22" s="621"/>
      <c r="W22" s="621"/>
      <c r="X22" s="621"/>
      <c r="Y22" s="622"/>
      <c r="Z22" s="673">
        <v>0.8</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262</v>
      </c>
      <c r="C23" s="618"/>
      <c r="D23" s="618"/>
      <c r="E23" s="618"/>
      <c r="F23" s="618"/>
      <c r="G23" s="618"/>
      <c r="H23" s="618"/>
      <c r="I23" s="618"/>
      <c r="J23" s="618"/>
      <c r="K23" s="618"/>
      <c r="L23" s="618"/>
      <c r="M23" s="618"/>
      <c r="N23" s="618"/>
      <c r="O23" s="618"/>
      <c r="P23" s="618"/>
      <c r="Q23" s="619"/>
      <c r="R23" s="620">
        <v>96565</v>
      </c>
      <c r="S23" s="621"/>
      <c r="T23" s="621"/>
      <c r="U23" s="621"/>
      <c r="V23" s="621"/>
      <c r="W23" s="621"/>
      <c r="X23" s="621"/>
      <c r="Y23" s="622"/>
      <c r="Z23" s="673">
        <v>2.1</v>
      </c>
      <c r="AA23" s="673"/>
      <c r="AB23" s="673"/>
      <c r="AC23" s="673"/>
      <c r="AD23" s="674" t="s">
        <v>110</v>
      </c>
      <c r="AE23" s="674"/>
      <c r="AF23" s="674"/>
      <c r="AG23" s="674"/>
      <c r="AH23" s="674"/>
      <c r="AI23" s="674"/>
      <c r="AJ23" s="674"/>
      <c r="AK23" s="674"/>
      <c r="AL23" s="643" t="s">
        <v>110</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15">
      <c r="B24" s="617" t="s">
        <v>269</v>
      </c>
      <c r="C24" s="618"/>
      <c r="D24" s="618"/>
      <c r="E24" s="618"/>
      <c r="F24" s="618"/>
      <c r="G24" s="618"/>
      <c r="H24" s="618"/>
      <c r="I24" s="618"/>
      <c r="J24" s="618"/>
      <c r="K24" s="618"/>
      <c r="L24" s="618"/>
      <c r="M24" s="618"/>
      <c r="N24" s="618"/>
      <c r="O24" s="618"/>
      <c r="P24" s="618"/>
      <c r="Q24" s="619"/>
      <c r="R24" s="620">
        <v>31400</v>
      </c>
      <c r="S24" s="621"/>
      <c r="T24" s="621"/>
      <c r="U24" s="621"/>
      <c r="V24" s="621"/>
      <c r="W24" s="621"/>
      <c r="X24" s="621"/>
      <c r="Y24" s="622"/>
      <c r="Z24" s="673">
        <v>0.7</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1465791</v>
      </c>
      <c r="CS24" s="671"/>
      <c r="CT24" s="671"/>
      <c r="CU24" s="671"/>
      <c r="CV24" s="671"/>
      <c r="CW24" s="671"/>
      <c r="CX24" s="671"/>
      <c r="CY24" s="718"/>
      <c r="CZ24" s="722">
        <v>33.200000000000003</v>
      </c>
      <c r="DA24" s="723"/>
      <c r="DB24" s="723"/>
      <c r="DC24" s="724"/>
      <c r="DD24" s="717">
        <v>1222506</v>
      </c>
      <c r="DE24" s="671"/>
      <c r="DF24" s="671"/>
      <c r="DG24" s="671"/>
      <c r="DH24" s="671"/>
      <c r="DI24" s="671"/>
      <c r="DJ24" s="671"/>
      <c r="DK24" s="718"/>
      <c r="DL24" s="717">
        <v>1212003</v>
      </c>
      <c r="DM24" s="671"/>
      <c r="DN24" s="671"/>
      <c r="DO24" s="671"/>
      <c r="DP24" s="671"/>
      <c r="DQ24" s="671"/>
      <c r="DR24" s="671"/>
      <c r="DS24" s="671"/>
      <c r="DT24" s="671"/>
      <c r="DU24" s="671"/>
      <c r="DV24" s="718"/>
      <c r="DW24" s="719">
        <v>45.6</v>
      </c>
      <c r="DX24" s="688"/>
      <c r="DY24" s="688"/>
      <c r="DZ24" s="688"/>
      <c r="EA24" s="688"/>
      <c r="EB24" s="688"/>
      <c r="EC24" s="720"/>
    </row>
    <row r="25" spans="2:133" ht="11.25" customHeight="1" x14ac:dyDescent="0.15">
      <c r="B25" s="617" t="s">
        <v>272</v>
      </c>
      <c r="C25" s="618"/>
      <c r="D25" s="618"/>
      <c r="E25" s="618"/>
      <c r="F25" s="618"/>
      <c r="G25" s="618"/>
      <c r="H25" s="618"/>
      <c r="I25" s="618"/>
      <c r="J25" s="618"/>
      <c r="K25" s="618"/>
      <c r="L25" s="618"/>
      <c r="M25" s="618"/>
      <c r="N25" s="618"/>
      <c r="O25" s="618"/>
      <c r="P25" s="618"/>
      <c r="Q25" s="619"/>
      <c r="R25" s="620">
        <v>276131</v>
      </c>
      <c r="S25" s="621"/>
      <c r="T25" s="621"/>
      <c r="U25" s="621"/>
      <c r="V25" s="621"/>
      <c r="W25" s="621"/>
      <c r="X25" s="621"/>
      <c r="Y25" s="622"/>
      <c r="Z25" s="673">
        <v>5.9</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837676</v>
      </c>
      <c r="CS25" s="639"/>
      <c r="CT25" s="639"/>
      <c r="CU25" s="639"/>
      <c r="CV25" s="639"/>
      <c r="CW25" s="639"/>
      <c r="CX25" s="639"/>
      <c r="CY25" s="640"/>
      <c r="CZ25" s="623">
        <v>19</v>
      </c>
      <c r="DA25" s="641"/>
      <c r="DB25" s="641"/>
      <c r="DC25" s="642"/>
      <c r="DD25" s="626">
        <v>795839</v>
      </c>
      <c r="DE25" s="639"/>
      <c r="DF25" s="639"/>
      <c r="DG25" s="639"/>
      <c r="DH25" s="639"/>
      <c r="DI25" s="639"/>
      <c r="DJ25" s="639"/>
      <c r="DK25" s="640"/>
      <c r="DL25" s="626">
        <v>787203</v>
      </c>
      <c r="DM25" s="639"/>
      <c r="DN25" s="639"/>
      <c r="DO25" s="639"/>
      <c r="DP25" s="639"/>
      <c r="DQ25" s="639"/>
      <c r="DR25" s="639"/>
      <c r="DS25" s="639"/>
      <c r="DT25" s="639"/>
      <c r="DU25" s="639"/>
      <c r="DV25" s="640"/>
      <c r="DW25" s="643">
        <v>29.6</v>
      </c>
      <c r="DX25" s="644"/>
      <c r="DY25" s="644"/>
      <c r="DZ25" s="644"/>
      <c r="EA25" s="644"/>
      <c r="EB25" s="644"/>
      <c r="EC25" s="645"/>
    </row>
    <row r="26" spans="2:133" ht="11.25" customHeight="1" x14ac:dyDescent="0.15">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565952</v>
      </c>
      <c r="CS26" s="621"/>
      <c r="CT26" s="621"/>
      <c r="CU26" s="621"/>
      <c r="CV26" s="621"/>
      <c r="CW26" s="621"/>
      <c r="CX26" s="621"/>
      <c r="CY26" s="622"/>
      <c r="CZ26" s="623">
        <v>12.8</v>
      </c>
      <c r="DA26" s="641"/>
      <c r="DB26" s="641"/>
      <c r="DC26" s="642"/>
      <c r="DD26" s="626">
        <v>527578</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161805</v>
      </c>
      <c r="S27" s="621"/>
      <c r="T27" s="621"/>
      <c r="U27" s="621"/>
      <c r="V27" s="621"/>
      <c r="W27" s="621"/>
      <c r="X27" s="621"/>
      <c r="Y27" s="622"/>
      <c r="Z27" s="673">
        <v>3.5</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667963</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247557</v>
      </c>
      <c r="CS27" s="639"/>
      <c r="CT27" s="639"/>
      <c r="CU27" s="639"/>
      <c r="CV27" s="639"/>
      <c r="CW27" s="639"/>
      <c r="CX27" s="639"/>
      <c r="CY27" s="640"/>
      <c r="CZ27" s="623">
        <v>5.6</v>
      </c>
      <c r="DA27" s="641"/>
      <c r="DB27" s="641"/>
      <c r="DC27" s="642"/>
      <c r="DD27" s="626">
        <v>61880</v>
      </c>
      <c r="DE27" s="639"/>
      <c r="DF27" s="639"/>
      <c r="DG27" s="639"/>
      <c r="DH27" s="639"/>
      <c r="DI27" s="639"/>
      <c r="DJ27" s="639"/>
      <c r="DK27" s="640"/>
      <c r="DL27" s="626">
        <v>60013</v>
      </c>
      <c r="DM27" s="639"/>
      <c r="DN27" s="639"/>
      <c r="DO27" s="639"/>
      <c r="DP27" s="639"/>
      <c r="DQ27" s="639"/>
      <c r="DR27" s="639"/>
      <c r="DS27" s="639"/>
      <c r="DT27" s="639"/>
      <c r="DU27" s="639"/>
      <c r="DV27" s="640"/>
      <c r="DW27" s="643">
        <v>2.2999999999999998</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19059</v>
      </c>
      <c r="S28" s="621"/>
      <c r="T28" s="621"/>
      <c r="U28" s="621"/>
      <c r="V28" s="621"/>
      <c r="W28" s="621"/>
      <c r="X28" s="621"/>
      <c r="Y28" s="622"/>
      <c r="Z28" s="673">
        <v>0.4</v>
      </c>
      <c r="AA28" s="673"/>
      <c r="AB28" s="673"/>
      <c r="AC28" s="673"/>
      <c r="AD28" s="674" t="s">
        <v>110</v>
      </c>
      <c r="AE28" s="674"/>
      <c r="AF28" s="674"/>
      <c r="AG28" s="674"/>
      <c r="AH28" s="674"/>
      <c r="AI28" s="674"/>
      <c r="AJ28" s="674"/>
      <c r="AK28" s="674"/>
      <c r="AL28" s="643" t="s">
        <v>110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380558</v>
      </c>
      <c r="CS28" s="621"/>
      <c r="CT28" s="621"/>
      <c r="CU28" s="621"/>
      <c r="CV28" s="621"/>
      <c r="CW28" s="621"/>
      <c r="CX28" s="621"/>
      <c r="CY28" s="622"/>
      <c r="CZ28" s="623">
        <v>8.6</v>
      </c>
      <c r="DA28" s="641"/>
      <c r="DB28" s="641"/>
      <c r="DC28" s="642"/>
      <c r="DD28" s="626">
        <v>364787</v>
      </c>
      <c r="DE28" s="621"/>
      <c r="DF28" s="621"/>
      <c r="DG28" s="621"/>
      <c r="DH28" s="621"/>
      <c r="DI28" s="621"/>
      <c r="DJ28" s="621"/>
      <c r="DK28" s="622"/>
      <c r="DL28" s="626">
        <v>364787</v>
      </c>
      <c r="DM28" s="621"/>
      <c r="DN28" s="621"/>
      <c r="DO28" s="621"/>
      <c r="DP28" s="621"/>
      <c r="DQ28" s="621"/>
      <c r="DR28" s="621"/>
      <c r="DS28" s="621"/>
      <c r="DT28" s="621"/>
      <c r="DU28" s="621"/>
      <c r="DV28" s="622"/>
      <c r="DW28" s="643">
        <v>13.7</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284229</v>
      </c>
      <c r="S29" s="621"/>
      <c r="T29" s="621"/>
      <c r="U29" s="621"/>
      <c r="V29" s="621"/>
      <c r="W29" s="621"/>
      <c r="X29" s="621"/>
      <c r="Y29" s="622"/>
      <c r="Z29" s="673">
        <v>6.1</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380558</v>
      </c>
      <c r="CS29" s="639"/>
      <c r="CT29" s="639"/>
      <c r="CU29" s="639"/>
      <c r="CV29" s="639"/>
      <c r="CW29" s="639"/>
      <c r="CX29" s="639"/>
      <c r="CY29" s="640"/>
      <c r="CZ29" s="623">
        <v>8.6</v>
      </c>
      <c r="DA29" s="641"/>
      <c r="DB29" s="641"/>
      <c r="DC29" s="642"/>
      <c r="DD29" s="626">
        <v>364787</v>
      </c>
      <c r="DE29" s="639"/>
      <c r="DF29" s="639"/>
      <c r="DG29" s="639"/>
      <c r="DH29" s="639"/>
      <c r="DI29" s="639"/>
      <c r="DJ29" s="639"/>
      <c r="DK29" s="640"/>
      <c r="DL29" s="626">
        <v>364787</v>
      </c>
      <c r="DM29" s="639"/>
      <c r="DN29" s="639"/>
      <c r="DO29" s="639"/>
      <c r="DP29" s="639"/>
      <c r="DQ29" s="639"/>
      <c r="DR29" s="639"/>
      <c r="DS29" s="639"/>
      <c r="DT29" s="639"/>
      <c r="DU29" s="639"/>
      <c r="DV29" s="640"/>
      <c r="DW29" s="643">
        <v>13.7</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229576</v>
      </c>
      <c r="S30" s="621"/>
      <c r="T30" s="621"/>
      <c r="U30" s="621"/>
      <c r="V30" s="621"/>
      <c r="W30" s="621"/>
      <c r="X30" s="621"/>
      <c r="Y30" s="622"/>
      <c r="Z30" s="673">
        <v>4.9000000000000004</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97.2</v>
      </c>
      <c r="BH30" s="687"/>
      <c r="BI30" s="687"/>
      <c r="BJ30" s="687"/>
      <c r="BK30" s="687"/>
      <c r="BL30" s="687"/>
      <c r="BM30" s="688">
        <v>86.7</v>
      </c>
      <c r="BN30" s="687"/>
      <c r="BO30" s="687"/>
      <c r="BP30" s="687"/>
      <c r="BQ30" s="689"/>
      <c r="BR30" s="686">
        <v>97.7</v>
      </c>
      <c r="BS30" s="687"/>
      <c r="BT30" s="687"/>
      <c r="BU30" s="687"/>
      <c r="BV30" s="687"/>
      <c r="BW30" s="687"/>
      <c r="BX30" s="688">
        <v>84.1</v>
      </c>
      <c r="BY30" s="687"/>
      <c r="BZ30" s="687"/>
      <c r="CA30" s="687"/>
      <c r="CB30" s="689"/>
      <c r="CD30" s="692"/>
      <c r="CE30" s="693"/>
      <c r="CF30" s="657" t="s">
        <v>290</v>
      </c>
      <c r="CG30" s="654"/>
      <c r="CH30" s="654"/>
      <c r="CI30" s="654"/>
      <c r="CJ30" s="654"/>
      <c r="CK30" s="654"/>
      <c r="CL30" s="654"/>
      <c r="CM30" s="654"/>
      <c r="CN30" s="654"/>
      <c r="CO30" s="654"/>
      <c r="CP30" s="654"/>
      <c r="CQ30" s="655"/>
      <c r="CR30" s="620">
        <v>342093</v>
      </c>
      <c r="CS30" s="621"/>
      <c r="CT30" s="621"/>
      <c r="CU30" s="621"/>
      <c r="CV30" s="621"/>
      <c r="CW30" s="621"/>
      <c r="CX30" s="621"/>
      <c r="CY30" s="622"/>
      <c r="CZ30" s="623">
        <v>7.7</v>
      </c>
      <c r="DA30" s="641"/>
      <c r="DB30" s="641"/>
      <c r="DC30" s="642"/>
      <c r="DD30" s="626">
        <v>326322</v>
      </c>
      <c r="DE30" s="621"/>
      <c r="DF30" s="621"/>
      <c r="DG30" s="621"/>
      <c r="DH30" s="621"/>
      <c r="DI30" s="621"/>
      <c r="DJ30" s="621"/>
      <c r="DK30" s="622"/>
      <c r="DL30" s="626">
        <v>326322</v>
      </c>
      <c r="DM30" s="621"/>
      <c r="DN30" s="621"/>
      <c r="DO30" s="621"/>
      <c r="DP30" s="621"/>
      <c r="DQ30" s="621"/>
      <c r="DR30" s="621"/>
      <c r="DS30" s="621"/>
      <c r="DT30" s="621"/>
      <c r="DU30" s="621"/>
      <c r="DV30" s="622"/>
      <c r="DW30" s="643">
        <v>12.3</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197366</v>
      </c>
      <c r="S31" s="621"/>
      <c r="T31" s="621"/>
      <c r="U31" s="621"/>
      <c r="V31" s="621"/>
      <c r="W31" s="621"/>
      <c r="X31" s="621"/>
      <c r="Y31" s="622"/>
      <c r="Z31" s="673">
        <v>4.2</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96.7</v>
      </c>
      <c r="BH31" s="639"/>
      <c r="BI31" s="639"/>
      <c r="BJ31" s="639"/>
      <c r="BK31" s="639"/>
      <c r="BL31" s="639"/>
      <c r="BM31" s="675">
        <v>87.5</v>
      </c>
      <c r="BN31" s="685"/>
      <c r="BO31" s="685"/>
      <c r="BP31" s="685"/>
      <c r="BQ31" s="649"/>
      <c r="BR31" s="684">
        <v>97.3</v>
      </c>
      <c r="BS31" s="639"/>
      <c r="BT31" s="639"/>
      <c r="BU31" s="639"/>
      <c r="BV31" s="639"/>
      <c r="BW31" s="639"/>
      <c r="BX31" s="675">
        <v>85.2</v>
      </c>
      <c r="BY31" s="685"/>
      <c r="BZ31" s="685"/>
      <c r="CA31" s="685"/>
      <c r="CB31" s="649"/>
      <c r="CD31" s="692"/>
      <c r="CE31" s="693"/>
      <c r="CF31" s="657" t="s">
        <v>294</v>
      </c>
      <c r="CG31" s="654"/>
      <c r="CH31" s="654"/>
      <c r="CI31" s="654"/>
      <c r="CJ31" s="654"/>
      <c r="CK31" s="654"/>
      <c r="CL31" s="654"/>
      <c r="CM31" s="654"/>
      <c r="CN31" s="654"/>
      <c r="CO31" s="654"/>
      <c r="CP31" s="654"/>
      <c r="CQ31" s="655"/>
      <c r="CR31" s="620">
        <v>38465</v>
      </c>
      <c r="CS31" s="639"/>
      <c r="CT31" s="639"/>
      <c r="CU31" s="639"/>
      <c r="CV31" s="639"/>
      <c r="CW31" s="639"/>
      <c r="CX31" s="639"/>
      <c r="CY31" s="640"/>
      <c r="CZ31" s="623">
        <v>0.9</v>
      </c>
      <c r="DA31" s="641"/>
      <c r="DB31" s="641"/>
      <c r="DC31" s="642"/>
      <c r="DD31" s="626">
        <v>38465</v>
      </c>
      <c r="DE31" s="639"/>
      <c r="DF31" s="639"/>
      <c r="DG31" s="639"/>
      <c r="DH31" s="639"/>
      <c r="DI31" s="639"/>
      <c r="DJ31" s="639"/>
      <c r="DK31" s="640"/>
      <c r="DL31" s="626">
        <v>38465</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48407</v>
      </c>
      <c r="S32" s="621"/>
      <c r="T32" s="621"/>
      <c r="U32" s="621"/>
      <c r="V32" s="621"/>
      <c r="W32" s="621"/>
      <c r="X32" s="621"/>
      <c r="Y32" s="622"/>
      <c r="Z32" s="673">
        <v>1</v>
      </c>
      <c r="AA32" s="673"/>
      <c r="AB32" s="673"/>
      <c r="AC32" s="673"/>
      <c r="AD32" s="674">
        <v>367</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97.2</v>
      </c>
      <c r="BH32" s="605"/>
      <c r="BI32" s="605"/>
      <c r="BJ32" s="605"/>
      <c r="BK32" s="605"/>
      <c r="BL32" s="605"/>
      <c r="BM32" s="668">
        <v>81.900000000000006</v>
      </c>
      <c r="BN32" s="605"/>
      <c r="BO32" s="605"/>
      <c r="BP32" s="605"/>
      <c r="BQ32" s="662"/>
      <c r="BR32" s="683">
        <v>97.5</v>
      </c>
      <c r="BS32" s="605"/>
      <c r="BT32" s="605"/>
      <c r="BU32" s="605"/>
      <c r="BV32" s="605"/>
      <c r="BW32" s="605"/>
      <c r="BX32" s="668">
        <v>78.099999999999994</v>
      </c>
      <c r="BY32" s="605"/>
      <c r="BZ32" s="605"/>
      <c r="CA32" s="605"/>
      <c r="CB32" s="662"/>
      <c r="CD32" s="694"/>
      <c r="CE32" s="695"/>
      <c r="CF32" s="657" t="s">
        <v>297</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346498</v>
      </c>
      <c r="S33" s="621"/>
      <c r="T33" s="621"/>
      <c r="U33" s="621"/>
      <c r="V33" s="621"/>
      <c r="W33" s="621"/>
      <c r="X33" s="621"/>
      <c r="Y33" s="622"/>
      <c r="Z33" s="673">
        <v>7.4</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2584892</v>
      </c>
      <c r="CS33" s="639"/>
      <c r="CT33" s="639"/>
      <c r="CU33" s="639"/>
      <c r="CV33" s="639"/>
      <c r="CW33" s="639"/>
      <c r="CX33" s="639"/>
      <c r="CY33" s="640"/>
      <c r="CZ33" s="623">
        <v>58.5</v>
      </c>
      <c r="DA33" s="641"/>
      <c r="DB33" s="641"/>
      <c r="DC33" s="642"/>
      <c r="DD33" s="626">
        <v>1960167</v>
      </c>
      <c r="DE33" s="639"/>
      <c r="DF33" s="639"/>
      <c r="DG33" s="639"/>
      <c r="DH33" s="639"/>
      <c r="DI33" s="639"/>
      <c r="DJ33" s="639"/>
      <c r="DK33" s="640"/>
      <c r="DL33" s="626">
        <v>982745</v>
      </c>
      <c r="DM33" s="639"/>
      <c r="DN33" s="639"/>
      <c r="DO33" s="639"/>
      <c r="DP33" s="639"/>
      <c r="DQ33" s="639"/>
      <c r="DR33" s="639"/>
      <c r="DS33" s="639"/>
      <c r="DT33" s="639"/>
      <c r="DU33" s="639"/>
      <c r="DV33" s="640"/>
      <c r="DW33" s="643">
        <v>37</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656121</v>
      </c>
      <c r="CS34" s="621"/>
      <c r="CT34" s="621"/>
      <c r="CU34" s="621"/>
      <c r="CV34" s="621"/>
      <c r="CW34" s="621"/>
      <c r="CX34" s="621"/>
      <c r="CY34" s="622"/>
      <c r="CZ34" s="623">
        <v>14.9</v>
      </c>
      <c r="DA34" s="641"/>
      <c r="DB34" s="641"/>
      <c r="DC34" s="642"/>
      <c r="DD34" s="626">
        <v>470920</v>
      </c>
      <c r="DE34" s="621"/>
      <c r="DF34" s="621"/>
      <c r="DG34" s="621"/>
      <c r="DH34" s="621"/>
      <c r="DI34" s="621"/>
      <c r="DJ34" s="621"/>
      <c r="DK34" s="622"/>
      <c r="DL34" s="626">
        <v>345437</v>
      </c>
      <c r="DM34" s="621"/>
      <c r="DN34" s="621"/>
      <c r="DO34" s="621"/>
      <c r="DP34" s="621"/>
      <c r="DQ34" s="621"/>
      <c r="DR34" s="621"/>
      <c r="DS34" s="621"/>
      <c r="DT34" s="621"/>
      <c r="DU34" s="621"/>
      <c r="DV34" s="622"/>
      <c r="DW34" s="643">
        <v>13</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112298</v>
      </c>
      <c r="S35" s="621"/>
      <c r="T35" s="621"/>
      <c r="U35" s="621"/>
      <c r="V35" s="621"/>
      <c r="W35" s="621"/>
      <c r="X35" s="621"/>
      <c r="Y35" s="622"/>
      <c r="Z35" s="673">
        <v>2.4</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407085</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67302</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125586</v>
      </c>
      <c r="CS35" s="639"/>
      <c r="CT35" s="639"/>
      <c r="CU35" s="639"/>
      <c r="CV35" s="639"/>
      <c r="CW35" s="639"/>
      <c r="CX35" s="639"/>
      <c r="CY35" s="640"/>
      <c r="CZ35" s="623">
        <v>2.8</v>
      </c>
      <c r="DA35" s="641"/>
      <c r="DB35" s="641"/>
      <c r="DC35" s="642"/>
      <c r="DD35" s="626">
        <v>106816</v>
      </c>
      <c r="DE35" s="639"/>
      <c r="DF35" s="639"/>
      <c r="DG35" s="639"/>
      <c r="DH35" s="639"/>
      <c r="DI35" s="639"/>
      <c r="DJ35" s="639"/>
      <c r="DK35" s="640"/>
      <c r="DL35" s="626">
        <v>4312</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4678220</v>
      </c>
      <c r="S36" s="661"/>
      <c r="T36" s="661"/>
      <c r="U36" s="661"/>
      <c r="V36" s="661"/>
      <c r="W36" s="661"/>
      <c r="X36" s="661"/>
      <c r="Y36" s="664"/>
      <c r="Z36" s="665">
        <v>100</v>
      </c>
      <c r="AA36" s="665"/>
      <c r="AB36" s="665"/>
      <c r="AC36" s="665"/>
      <c r="AD36" s="666">
        <v>2543559</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89805</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56639</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1016681</v>
      </c>
      <c r="CS36" s="621"/>
      <c r="CT36" s="621"/>
      <c r="CU36" s="621"/>
      <c r="CV36" s="621"/>
      <c r="CW36" s="621"/>
      <c r="CX36" s="621"/>
      <c r="CY36" s="622"/>
      <c r="CZ36" s="623">
        <v>23</v>
      </c>
      <c r="DA36" s="641"/>
      <c r="DB36" s="641"/>
      <c r="DC36" s="642"/>
      <c r="DD36" s="626">
        <v>790202</v>
      </c>
      <c r="DE36" s="621"/>
      <c r="DF36" s="621"/>
      <c r="DG36" s="621"/>
      <c r="DH36" s="621"/>
      <c r="DI36" s="621"/>
      <c r="DJ36" s="621"/>
      <c r="DK36" s="622"/>
      <c r="DL36" s="626">
        <v>632996</v>
      </c>
      <c r="DM36" s="621"/>
      <c r="DN36" s="621"/>
      <c r="DO36" s="621"/>
      <c r="DP36" s="621"/>
      <c r="DQ36" s="621"/>
      <c r="DR36" s="621"/>
      <c r="DS36" s="621"/>
      <c r="DT36" s="621"/>
      <c r="DU36" s="621"/>
      <c r="DV36" s="622"/>
      <c r="DW36" s="643">
        <v>23.8</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t="s">
        <v>313</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1082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512262</v>
      </c>
      <c r="CS37" s="639"/>
      <c r="CT37" s="639"/>
      <c r="CU37" s="639"/>
      <c r="CV37" s="639"/>
      <c r="CW37" s="639"/>
      <c r="CX37" s="639"/>
      <c r="CY37" s="640"/>
      <c r="CZ37" s="623">
        <v>11.6</v>
      </c>
      <c r="DA37" s="641"/>
      <c r="DB37" s="641"/>
      <c r="DC37" s="642"/>
      <c r="DD37" s="626">
        <v>512262</v>
      </c>
      <c r="DE37" s="639"/>
      <c r="DF37" s="639"/>
      <c r="DG37" s="639"/>
      <c r="DH37" s="639"/>
      <c r="DI37" s="639"/>
      <c r="DJ37" s="639"/>
      <c r="DK37" s="640"/>
      <c r="DL37" s="626">
        <v>512262</v>
      </c>
      <c r="DM37" s="639"/>
      <c r="DN37" s="639"/>
      <c r="DO37" s="639"/>
      <c r="DP37" s="639"/>
      <c r="DQ37" s="639"/>
      <c r="DR37" s="639"/>
      <c r="DS37" s="639"/>
      <c r="DT37" s="639"/>
      <c r="DU37" s="639"/>
      <c r="DV37" s="640"/>
      <c r="DW37" s="643">
        <v>19.3</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2552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317280</v>
      </c>
      <c r="CS38" s="621"/>
      <c r="CT38" s="621"/>
      <c r="CU38" s="621"/>
      <c r="CV38" s="621"/>
      <c r="CW38" s="621"/>
      <c r="CX38" s="621"/>
      <c r="CY38" s="622"/>
      <c r="CZ38" s="623">
        <v>7.2</v>
      </c>
      <c r="DA38" s="641"/>
      <c r="DB38" s="641"/>
      <c r="DC38" s="642"/>
      <c r="DD38" s="626">
        <v>275139</v>
      </c>
      <c r="DE38" s="621"/>
      <c r="DF38" s="621"/>
      <c r="DG38" s="621"/>
      <c r="DH38" s="621"/>
      <c r="DI38" s="621"/>
      <c r="DJ38" s="621"/>
      <c r="DK38" s="622"/>
      <c r="DL38" s="626" t="s">
        <v>317</v>
      </c>
      <c r="DM38" s="621"/>
      <c r="DN38" s="621"/>
      <c r="DO38" s="621"/>
      <c r="DP38" s="621"/>
      <c r="DQ38" s="621"/>
      <c r="DR38" s="621"/>
      <c r="DS38" s="621"/>
      <c r="DT38" s="621"/>
      <c r="DU38" s="621"/>
      <c r="DV38" s="622"/>
      <c r="DW38" s="643" t="s">
        <v>317</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159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469224</v>
      </c>
      <c r="CS39" s="639"/>
      <c r="CT39" s="639"/>
      <c r="CU39" s="639"/>
      <c r="CV39" s="639"/>
      <c r="CW39" s="639"/>
      <c r="CX39" s="639"/>
      <c r="CY39" s="640"/>
      <c r="CZ39" s="623">
        <v>10.6</v>
      </c>
      <c r="DA39" s="641"/>
      <c r="DB39" s="641"/>
      <c r="DC39" s="642"/>
      <c r="DD39" s="626">
        <v>317090</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230376</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123</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t="s">
        <v>317</v>
      </c>
      <c r="CS40" s="621"/>
      <c r="CT40" s="621"/>
      <c r="CU40" s="621"/>
      <c r="CV40" s="621"/>
      <c r="CW40" s="621"/>
      <c r="CX40" s="621"/>
      <c r="CY40" s="622"/>
      <c r="CZ40" s="623" t="s">
        <v>317</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86904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223</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313</v>
      </c>
      <c r="CS41" s="639"/>
      <c r="CT41" s="639"/>
      <c r="CU41" s="639"/>
      <c r="CV41" s="639"/>
      <c r="CW41" s="639"/>
      <c r="CX41" s="639"/>
      <c r="CY41" s="640"/>
      <c r="CZ41" s="623" t="s">
        <v>313</v>
      </c>
      <c r="DA41" s="641"/>
      <c r="DB41" s="641"/>
      <c r="DC41" s="642"/>
      <c r="DD41" s="626" t="s">
        <v>313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365759</v>
      </c>
      <c r="CS42" s="621"/>
      <c r="CT42" s="621"/>
      <c r="CU42" s="621"/>
      <c r="CV42" s="621"/>
      <c r="CW42" s="621"/>
      <c r="CX42" s="621"/>
      <c r="CY42" s="622"/>
      <c r="CZ42" s="623">
        <v>8.3000000000000007</v>
      </c>
      <c r="DA42" s="624"/>
      <c r="DB42" s="624"/>
      <c r="DC42" s="625"/>
      <c r="DD42" s="626">
        <v>75628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9491</v>
      </c>
      <c r="CS43" s="639"/>
      <c r="CT43" s="639"/>
      <c r="CU43" s="639"/>
      <c r="CV43" s="639"/>
      <c r="CW43" s="639"/>
      <c r="CX43" s="639"/>
      <c r="CY43" s="640"/>
      <c r="CZ43" s="623">
        <v>0.2</v>
      </c>
      <c r="DA43" s="641"/>
      <c r="DB43" s="641"/>
      <c r="DC43" s="642"/>
      <c r="DD43" s="626">
        <v>9491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365759</v>
      </c>
      <c r="CS44" s="621"/>
      <c r="CT44" s="621"/>
      <c r="CU44" s="621"/>
      <c r="CV44" s="621"/>
      <c r="CW44" s="621"/>
      <c r="CX44" s="621"/>
      <c r="CY44" s="622"/>
      <c r="CZ44" s="623">
        <v>8.3000000000000007</v>
      </c>
      <c r="DA44" s="624"/>
      <c r="DB44" s="624"/>
      <c r="DC44" s="625"/>
      <c r="DD44" s="626">
        <v>75628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252274</v>
      </c>
      <c r="CS45" s="639"/>
      <c r="CT45" s="639"/>
      <c r="CU45" s="639"/>
      <c r="CV45" s="639"/>
      <c r="CW45" s="639"/>
      <c r="CX45" s="639"/>
      <c r="CY45" s="640"/>
      <c r="CZ45" s="623">
        <v>5.7</v>
      </c>
      <c r="DA45" s="641"/>
      <c r="DB45" s="641"/>
      <c r="DC45" s="642"/>
      <c r="DD45" s="626">
        <v>5948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113485</v>
      </c>
      <c r="CS46" s="621"/>
      <c r="CT46" s="621"/>
      <c r="CU46" s="621"/>
      <c r="CV46" s="621"/>
      <c r="CW46" s="621"/>
      <c r="CX46" s="621"/>
      <c r="CY46" s="622"/>
      <c r="CZ46" s="623">
        <v>2.6</v>
      </c>
      <c r="DA46" s="624"/>
      <c r="DB46" s="624"/>
      <c r="DC46" s="625"/>
      <c r="DD46" s="626">
        <v>69680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4416442</v>
      </c>
      <c r="CS49" s="605"/>
      <c r="CT49" s="605"/>
      <c r="CU49" s="605"/>
      <c r="CV49" s="605"/>
      <c r="CW49" s="605"/>
      <c r="CX49" s="605"/>
      <c r="CY49" s="606"/>
      <c r="CZ49" s="607">
        <v>100</v>
      </c>
      <c r="DA49" s="608"/>
      <c r="DB49" s="608"/>
      <c r="DC49" s="609"/>
      <c r="DD49" s="610">
        <v>3258301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363</v>
      </c>
      <c r="C7" s="1080"/>
      <c r="D7" s="1080"/>
      <c r="E7" s="1080"/>
      <c r="F7" s="1080"/>
      <c r="G7" s="1080"/>
      <c r="H7" s="1080"/>
      <c r="I7" s="1080"/>
      <c r="J7" s="1080"/>
      <c r="K7" s="1080"/>
      <c r="L7" s="1080"/>
      <c r="M7" s="1080"/>
      <c r="N7" s="1080"/>
      <c r="O7" s="1080"/>
      <c r="P7" s="1081"/>
      <c r="Q7" s="1133">
        <v>4678</v>
      </c>
      <c r="R7" s="1134"/>
      <c r="S7" s="1134"/>
      <c r="T7" s="1134"/>
      <c r="U7" s="1134"/>
      <c r="V7" s="1134">
        <v>4416</v>
      </c>
      <c r="W7" s="1134"/>
      <c r="X7" s="1134"/>
      <c r="Y7" s="1134"/>
      <c r="Z7" s="1134"/>
      <c r="AA7" s="1134">
        <v>262</v>
      </c>
      <c r="AB7" s="1134"/>
      <c r="AC7" s="1134"/>
      <c r="AD7" s="1134"/>
      <c r="AE7" s="1135"/>
      <c r="AF7" s="1136">
        <v>223</v>
      </c>
      <c r="AG7" s="1137"/>
      <c r="AH7" s="1137"/>
      <c r="AI7" s="1137"/>
      <c r="AJ7" s="1138"/>
      <c r="AK7" s="1120">
        <v>230</v>
      </c>
      <c r="AL7" s="1121"/>
      <c r="AM7" s="1121"/>
      <c r="AN7" s="1121"/>
      <c r="AO7" s="1121"/>
      <c r="AP7" s="1121">
        <v>4261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365</v>
      </c>
      <c r="B23" s="973" t="s">
        <v>366</v>
      </c>
      <c r="C23" s="974"/>
      <c r="D23" s="974"/>
      <c r="E23" s="974"/>
      <c r="F23" s="974"/>
      <c r="G23" s="974"/>
      <c r="H23" s="974"/>
      <c r="I23" s="974"/>
      <c r="J23" s="974"/>
      <c r="K23" s="974"/>
      <c r="L23" s="974"/>
      <c r="M23" s="974"/>
      <c r="N23" s="974"/>
      <c r="O23" s="974"/>
      <c r="P23" s="975"/>
      <c r="Q23" s="1097">
        <v>4678</v>
      </c>
      <c r="R23" s="1098"/>
      <c r="S23" s="1098"/>
      <c r="T23" s="1098"/>
      <c r="U23" s="1098"/>
      <c r="V23" s="1098">
        <v>4416</v>
      </c>
      <c r="W23" s="1098"/>
      <c r="X23" s="1098"/>
      <c r="Y23" s="1098"/>
      <c r="Z23" s="1098"/>
      <c r="AA23" s="1098">
        <v>262</v>
      </c>
      <c r="AB23" s="1098"/>
      <c r="AC23" s="1098"/>
      <c r="AD23" s="1098"/>
      <c r="AE23" s="1099"/>
      <c r="AF23" s="1100">
        <v>223</v>
      </c>
      <c r="AG23" s="1098"/>
      <c r="AH23" s="1098"/>
      <c r="AI23" s="1098"/>
      <c r="AJ23" s="1101"/>
      <c r="AK23" s="1102"/>
      <c r="AL23" s="1103"/>
      <c r="AM23" s="1103"/>
      <c r="AN23" s="1103"/>
      <c r="AO23" s="1103"/>
      <c r="AP23" s="1098">
        <v>4261</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377</v>
      </c>
      <c r="C28" s="1080"/>
      <c r="D28" s="1080"/>
      <c r="E28" s="1080"/>
      <c r="F28" s="1080"/>
      <c r="G28" s="1080"/>
      <c r="H28" s="1080"/>
      <c r="I28" s="1080"/>
      <c r="J28" s="1080"/>
      <c r="K28" s="1080"/>
      <c r="L28" s="1080"/>
      <c r="M28" s="1080"/>
      <c r="N28" s="1080"/>
      <c r="O28" s="1080"/>
      <c r="P28" s="1081"/>
      <c r="Q28" s="1082">
        <v>173</v>
      </c>
      <c r="R28" s="1083"/>
      <c r="S28" s="1083"/>
      <c r="T28" s="1083"/>
      <c r="U28" s="1083"/>
      <c r="V28" s="1083">
        <v>171</v>
      </c>
      <c r="W28" s="1083"/>
      <c r="X28" s="1083"/>
      <c r="Y28" s="1083"/>
      <c r="Z28" s="1083"/>
      <c r="AA28" s="1083">
        <v>2</v>
      </c>
      <c r="AB28" s="1083"/>
      <c r="AC28" s="1083"/>
      <c r="AD28" s="1083"/>
      <c r="AE28" s="1084"/>
      <c r="AF28" s="1085">
        <v>2</v>
      </c>
      <c r="AG28" s="1083"/>
      <c r="AH28" s="1083"/>
      <c r="AI28" s="1083"/>
      <c r="AJ28" s="1086"/>
      <c r="AK28" s="1087">
        <v>172</v>
      </c>
      <c r="AL28" s="1075"/>
      <c r="AM28" s="1075"/>
      <c r="AN28" s="1075"/>
      <c r="AO28" s="1075"/>
      <c r="AP28" s="1075">
        <v>503</v>
      </c>
      <c r="AQ28" s="1075"/>
      <c r="AR28" s="1075"/>
      <c r="AS28" s="1075"/>
      <c r="AT28" s="1075"/>
      <c r="AU28" s="1075" t="s">
        <v>536</v>
      </c>
      <c r="AV28" s="1075"/>
      <c r="AW28" s="1075"/>
      <c r="AX28" s="1075"/>
      <c r="AY28" s="1075"/>
      <c r="AZ28" s="1076" t="s">
        <v>529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378</v>
      </c>
      <c r="C29" s="1067"/>
      <c r="D29" s="1067"/>
      <c r="E29" s="1067"/>
      <c r="F29" s="1067"/>
      <c r="G29" s="1067"/>
      <c r="H29" s="1067"/>
      <c r="I29" s="1067"/>
      <c r="J29" s="1067"/>
      <c r="K29" s="1067"/>
      <c r="L29" s="1067"/>
      <c r="M29" s="1067"/>
      <c r="N29" s="1067"/>
      <c r="O29" s="1067"/>
      <c r="P29" s="1068"/>
      <c r="Q29" s="1072">
        <v>999</v>
      </c>
      <c r="R29" s="1073"/>
      <c r="S29" s="1073"/>
      <c r="T29" s="1073"/>
      <c r="U29" s="1073"/>
      <c r="V29" s="1073">
        <v>932</v>
      </c>
      <c r="W29" s="1073"/>
      <c r="X29" s="1073"/>
      <c r="Y29" s="1073"/>
      <c r="Z29" s="1073"/>
      <c r="AA29" s="1073">
        <v>67</v>
      </c>
      <c r="AB29" s="1073"/>
      <c r="AC29" s="1073"/>
      <c r="AD29" s="1073"/>
      <c r="AE29" s="1074"/>
      <c r="AF29" s="1048">
        <v>67</v>
      </c>
      <c r="AG29" s="1049"/>
      <c r="AH29" s="1049"/>
      <c r="AI29" s="1049"/>
      <c r="AJ29" s="1050"/>
      <c r="AK29" s="1009">
        <v>107</v>
      </c>
      <c r="AL29" s="1000"/>
      <c r="AM29" s="1000"/>
      <c r="AN29" s="1000"/>
      <c r="AO29" s="1000"/>
      <c r="AP29" s="1000" t="s">
        <v>530</v>
      </c>
      <c r="AQ29" s="1000"/>
      <c r="AR29" s="1000"/>
      <c r="AS29" s="1000"/>
      <c r="AT29" s="1000"/>
      <c r="AU29" s="1000" t="s">
        <v>530</v>
      </c>
      <c r="AV29" s="1000"/>
      <c r="AW29" s="1000"/>
      <c r="AX29" s="1000"/>
      <c r="AY29" s="1000"/>
      <c r="AZ29" s="1071" t="s">
        <v>531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379</v>
      </c>
      <c r="C30" s="1067"/>
      <c r="D30" s="1067"/>
      <c r="E30" s="1067"/>
      <c r="F30" s="1067"/>
      <c r="G30" s="1067"/>
      <c r="H30" s="1067"/>
      <c r="I30" s="1067"/>
      <c r="J30" s="1067"/>
      <c r="K30" s="1067"/>
      <c r="L30" s="1067"/>
      <c r="M30" s="1067"/>
      <c r="N30" s="1067"/>
      <c r="O30" s="1067"/>
      <c r="P30" s="1068"/>
      <c r="Q30" s="1072">
        <v>447</v>
      </c>
      <c r="R30" s="1073"/>
      <c r="S30" s="1073"/>
      <c r="T30" s="1073"/>
      <c r="U30" s="1073"/>
      <c r="V30" s="1073">
        <v>420</v>
      </c>
      <c r="W30" s="1073"/>
      <c r="X30" s="1073"/>
      <c r="Y30" s="1073"/>
      <c r="Z30" s="1073"/>
      <c r="AA30" s="1073">
        <v>26</v>
      </c>
      <c r="AB30" s="1073"/>
      <c r="AC30" s="1073"/>
      <c r="AD30" s="1073"/>
      <c r="AE30" s="1074"/>
      <c r="AF30" s="1048">
        <v>26</v>
      </c>
      <c r="AG30" s="1049"/>
      <c r="AH30" s="1049"/>
      <c r="AI30" s="1049"/>
      <c r="AJ30" s="1050"/>
      <c r="AK30" s="1009">
        <v>69</v>
      </c>
      <c r="AL30" s="1000"/>
      <c r="AM30" s="1000"/>
      <c r="AN30" s="1000"/>
      <c r="AO30" s="1000"/>
      <c r="AP30" s="1000" t="s">
        <v>530</v>
      </c>
      <c r="AQ30" s="1000"/>
      <c r="AR30" s="1000"/>
      <c r="AS30" s="1000"/>
      <c r="AT30" s="1000"/>
      <c r="AU30" s="1000" t="s">
        <v>530</v>
      </c>
      <c r="AV30" s="1000"/>
      <c r="AW30" s="1000"/>
      <c r="AX30" s="1000"/>
      <c r="AY30" s="1000"/>
      <c r="AZ30" s="1071" t="s">
        <v>531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380</v>
      </c>
      <c r="C31" s="1067"/>
      <c r="D31" s="1067"/>
      <c r="E31" s="1067"/>
      <c r="F31" s="1067"/>
      <c r="G31" s="1067"/>
      <c r="H31" s="1067"/>
      <c r="I31" s="1067"/>
      <c r="J31" s="1067"/>
      <c r="K31" s="1067"/>
      <c r="L31" s="1067"/>
      <c r="M31" s="1067"/>
      <c r="N31" s="1067"/>
      <c r="O31" s="1067"/>
      <c r="P31" s="1068"/>
      <c r="Q31" s="1072">
        <v>64</v>
      </c>
      <c r="R31" s="1073"/>
      <c r="S31" s="1073"/>
      <c r="T31" s="1073"/>
      <c r="U31" s="1073"/>
      <c r="V31" s="1073">
        <v>64</v>
      </c>
      <c r="W31" s="1073"/>
      <c r="X31" s="1073"/>
      <c r="Y31" s="1073"/>
      <c r="Z31" s="1073"/>
      <c r="AA31" s="1073">
        <v>0</v>
      </c>
      <c r="AB31" s="1073"/>
      <c r="AC31" s="1073"/>
      <c r="AD31" s="1073"/>
      <c r="AE31" s="1074"/>
      <c r="AF31" s="1048">
        <v>0</v>
      </c>
      <c r="AG31" s="1049"/>
      <c r="AH31" s="1049"/>
      <c r="AI31" s="1049"/>
      <c r="AJ31" s="1050"/>
      <c r="AK31" s="1009">
        <v>18</v>
      </c>
      <c r="AL31" s="1000"/>
      <c r="AM31" s="1000"/>
      <c r="AN31" s="1000"/>
      <c r="AO31" s="1000"/>
      <c r="AP31" s="1000" t="s">
        <v>530</v>
      </c>
      <c r="AQ31" s="1000"/>
      <c r="AR31" s="1000"/>
      <c r="AS31" s="1000"/>
      <c r="AT31" s="1000"/>
      <c r="AU31" s="1000" t="s">
        <v>531</v>
      </c>
      <c r="AV31" s="1000"/>
      <c r="AW31" s="1000"/>
      <c r="AX31" s="1000"/>
      <c r="AY31" s="1000"/>
      <c r="AZ31" s="1071" t="s">
        <v>530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381</v>
      </c>
      <c r="C32" s="1067"/>
      <c r="D32" s="1067"/>
      <c r="E32" s="1067"/>
      <c r="F32" s="1067"/>
      <c r="G32" s="1067"/>
      <c r="H32" s="1067"/>
      <c r="I32" s="1067"/>
      <c r="J32" s="1067"/>
      <c r="K32" s="1067"/>
      <c r="L32" s="1067"/>
      <c r="M32" s="1067"/>
      <c r="N32" s="1067"/>
      <c r="O32" s="1067"/>
      <c r="P32" s="1068"/>
      <c r="Q32" s="1072">
        <v>207</v>
      </c>
      <c r="R32" s="1073"/>
      <c r="S32" s="1073"/>
      <c r="T32" s="1073"/>
      <c r="U32" s="1073"/>
      <c r="V32" s="1073">
        <v>199</v>
      </c>
      <c r="W32" s="1073"/>
      <c r="X32" s="1073"/>
      <c r="Y32" s="1073"/>
      <c r="Z32" s="1073"/>
      <c r="AA32" s="1073">
        <v>8</v>
      </c>
      <c r="AB32" s="1073"/>
      <c r="AC32" s="1073"/>
      <c r="AD32" s="1073"/>
      <c r="AE32" s="1074"/>
      <c r="AF32" s="1048">
        <v>41</v>
      </c>
      <c r="AG32" s="1049"/>
      <c r="AH32" s="1049"/>
      <c r="AI32" s="1049"/>
      <c r="AJ32" s="1050"/>
      <c r="AK32" s="1009">
        <v>90</v>
      </c>
      <c r="AL32" s="1000"/>
      <c r="AM32" s="1000"/>
      <c r="AN32" s="1000"/>
      <c r="AO32" s="1000"/>
      <c r="AP32" s="1000">
        <v>924</v>
      </c>
      <c r="AQ32" s="1000"/>
      <c r="AR32" s="1000"/>
      <c r="AS32" s="1000"/>
      <c r="AT32" s="1000"/>
      <c r="AU32" s="1000">
        <v>235</v>
      </c>
      <c r="AV32" s="1000"/>
      <c r="AW32" s="1000"/>
      <c r="AX32" s="1000"/>
      <c r="AY32" s="1000"/>
      <c r="AZ32" s="1071" t="s">
        <v>530</v>
      </c>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365</v>
      </c>
      <c r="B63" s="973" t="s">
        <v>384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137</v>
      </c>
      <c r="AG63" s="988"/>
      <c r="AH63" s="988"/>
      <c r="AI63" s="988"/>
      <c r="AJ63" s="1059"/>
      <c r="AK63" s="1060"/>
      <c r="AL63" s="992"/>
      <c r="AM63" s="992"/>
      <c r="AN63" s="992"/>
      <c r="AO63" s="992"/>
      <c r="AP63" s="988">
        <v>1427</v>
      </c>
      <c r="AQ63" s="988"/>
      <c r="AR63" s="988"/>
      <c r="AS63" s="988"/>
      <c r="AT63" s="988"/>
      <c r="AU63" s="988">
        <v>737</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386</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387</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532</v>
      </c>
      <c r="C68" s="1015"/>
      <c r="D68" s="1015"/>
      <c r="E68" s="1015"/>
      <c r="F68" s="1015"/>
      <c r="G68" s="1015"/>
      <c r="H68" s="1015"/>
      <c r="I68" s="1015"/>
      <c r="J68" s="1015"/>
      <c r="K68" s="1015"/>
      <c r="L68" s="1015"/>
      <c r="M68" s="1015"/>
      <c r="N68" s="1015"/>
      <c r="O68" s="1015"/>
      <c r="P68" s="1016"/>
      <c r="Q68" s="1017">
        <v>1700</v>
      </c>
      <c r="R68" s="1011"/>
      <c r="S68" s="1011"/>
      <c r="T68" s="1011"/>
      <c r="U68" s="1011"/>
      <c r="V68" s="1011">
        <v>1700</v>
      </c>
      <c r="W68" s="1011"/>
      <c r="X68" s="1011"/>
      <c r="Y68" s="1011"/>
      <c r="Z68" s="1011"/>
      <c r="AA68" s="1011" t="s">
        <v>535</v>
      </c>
      <c r="AB68" s="1011"/>
      <c r="AC68" s="1011"/>
      <c r="AD68" s="1011"/>
      <c r="AE68" s="1011"/>
      <c r="AF68" s="1011" t="s">
        <v>535</v>
      </c>
      <c r="AG68" s="1011"/>
      <c r="AH68" s="1011"/>
      <c r="AI68" s="1011"/>
      <c r="AJ68" s="1011"/>
      <c r="AK68" s="1011" t="s">
        <v>535</v>
      </c>
      <c r="AL68" s="1011"/>
      <c r="AM68" s="1011"/>
      <c r="AN68" s="1011"/>
      <c r="AO68" s="1011"/>
      <c r="AP68" s="1011">
        <v>1509</v>
      </c>
      <c r="AQ68" s="1011"/>
      <c r="AR68" s="1011"/>
      <c r="AS68" s="1011"/>
      <c r="AT68" s="1011"/>
      <c r="AU68" s="1011">
        <v>130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924</v>
      </c>
      <c r="R69" s="1000"/>
      <c r="S69" s="1000"/>
      <c r="T69" s="1000"/>
      <c r="U69" s="1000"/>
      <c r="V69" s="1000">
        <v>901</v>
      </c>
      <c r="W69" s="1000"/>
      <c r="X69" s="1000"/>
      <c r="Y69" s="1000"/>
      <c r="Z69" s="1000"/>
      <c r="AA69" s="1000">
        <v>23</v>
      </c>
      <c r="AB69" s="1000"/>
      <c r="AC69" s="1000"/>
      <c r="AD69" s="1000"/>
      <c r="AE69" s="1000"/>
      <c r="AF69" s="1000">
        <v>23</v>
      </c>
      <c r="AG69" s="1000"/>
      <c r="AH69" s="1000"/>
      <c r="AI69" s="1000"/>
      <c r="AJ69" s="1000"/>
      <c r="AK69" s="1000" t="s">
        <v>535</v>
      </c>
      <c r="AL69" s="1000"/>
      <c r="AM69" s="1000"/>
      <c r="AN69" s="1000"/>
      <c r="AO69" s="1000"/>
      <c r="AP69" s="1000">
        <v>1019</v>
      </c>
      <c r="AQ69" s="1000"/>
      <c r="AR69" s="1000"/>
      <c r="AS69" s="1000"/>
      <c r="AT69" s="1000"/>
      <c r="AU69" s="1000">
        <v>122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914</v>
      </c>
      <c r="R70" s="1000"/>
      <c r="S70" s="1000"/>
      <c r="T70" s="1000"/>
      <c r="U70" s="1000"/>
      <c r="V70" s="1000">
        <v>912</v>
      </c>
      <c r="W70" s="1000"/>
      <c r="X70" s="1000"/>
      <c r="Y70" s="1000"/>
      <c r="Z70" s="1000"/>
      <c r="AA70" s="1000">
        <v>2</v>
      </c>
      <c r="AB70" s="1000"/>
      <c r="AC70" s="1000"/>
      <c r="AD70" s="1000"/>
      <c r="AE70" s="1000"/>
      <c r="AF70" s="1000">
        <v>2</v>
      </c>
      <c r="AG70" s="1000"/>
      <c r="AH70" s="1000"/>
      <c r="AI70" s="1000"/>
      <c r="AJ70" s="1000"/>
      <c r="AK70" s="1000" t="s">
        <v>535</v>
      </c>
      <c r="AL70" s="1000"/>
      <c r="AM70" s="1000"/>
      <c r="AN70" s="1000"/>
      <c r="AO70" s="1000"/>
      <c r="AP70" s="1000">
        <v>779</v>
      </c>
      <c r="AQ70" s="1000"/>
      <c r="AR70" s="1000"/>
      <c r="AS70" s="1000"/>
      <c r="AT70" s="1000"/>
      <c r="AU70" s="1000">
        <v>330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365</v>
      </c>
      <c r="B88" s="973" t="s">
        <v>388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v>
      </c>
      <c r="AG88" s="988"/>
      <c r="AH88" s="988"/>
      <c r="AI88" s="988"/>
      <c r="AJ88" s="988"/>
      <c r="AK88" s="992"/>
      <c r="AL88" s="992"/>
      <c r="AM88" s="992"/>
      <c r="AN88" s="992"/>
      <c r="AO88" s="992"/>
      <c r="AP88" s="988">
        <v>3308</v>
      </c>
      <c r="AQ88" s="988"/>
      <c r="AR88" s="988"/>
      <c r="AS88" s="988"/>
      <c r="AT88" s="988"/>
      <c r="AU88" s="988">
        <v>582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389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397</v>
      </c>
      <c r="AB109" s="923"/>
      <c r="AC109" s="923"/>
      <c r="AD109" s="923"/>
      <c r="AE109" s="924"/>
      <c r="AF109" s="925" t="s">
        <v>285</v>
      </c>
      <c r="AG109" s="923"/>
      <c r="AH109" s="923"/>
      <c r="AI109" s="923"/>
      <c r="AJ109" s="924"/>
      <c r="AK109" s="925" t="s">
        <v>284</v>
      </c>
      <c r="AL109" s="923"/>
      <c r="AM109" s="923"/>
      <c r="AN109" s="923"/>
      <c r="AO109" s="924"/>
      <c r="AP109" s="925" t="s">
        <v>398</v>
      </c>
      <c r="AQ109" s="923"/>
      <c r="AR109" s="923"/>
      <c r="AS109" s="923"/>
      <c r="AT109" s="954"/>
      <c r="AU109" s="922" t="s">
        <v>396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397</v>
      </c>
      <c r="BR109" s="923"/>
      <c r="BS109" s="923"/>
      <c r="BT109" s="923"/>
      <c r="BU109" s="924"/>
      <c r="BV109" s="925" t="s">
        <v>285</v>
      </c>
      <c r="BW109" s="923"/>
      <c r="BX109" s="923"/>
      <c r="BY109" s="923"/>
      <c r="BZ109" s="924"/>
      <c r="CA109" s="925" t="s">
        <v>284</v>
      </c>
      <c r="CB109" s="923"/>
      <c r="CC109" s="923"/>
      <c r="CD109" s="923"/>
      <c r="CE109" s="924"/>
      <c r="CF109" s="961" t="s">
        <v>398</v>
      </c>
      <c r="CG109" s="961"/>
      <c r="CH109" s="961"/>
      <c r="CI109" s="961"/>
      <c r="CJ109" s="961"/>
      <c r="CK109" s="925" t="s">
        <v>399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397</v>
      </c>
      <c r="DH109" s="923"/>
      <c r="DI109" s="923"/>
      <c r="DJ109" s="923"/>
      <c r="DK109" s="924"/>
      <c r="DL109" s="925" t="s">
        <v>285</v>
      </c>
      <c r="DM109" s="923"/>
      <c r="DN109" s="923"/>
      <c r="DO109" s="923"/>
      <c r="DP109" s="924"/>
      <c r="DQ109" s="925" t="s">
        <v>284</v>
      </c>
      <c r="DR109" s="923"/>
      <c r="DS109" s="923"/>
      <c r="DT109" s="923"/>
      <c r="DU109" s="924"/>
      <c r="DV109" s="925" t="s">
        <v>398</v>
      </c>
      <c r="DW109" s="923"/>
      <c r="DX109" s="923"/>
      <c r="DY109" s="923"/>
      <c r="DZ109" s="954"/>
    </row>
    <row r="110" spans="1:131" s="199" customFormat="1" ht="26.25" customHeight="1" x14ac:dyDescent="0.15">
      <c r="A110" s="825" t="s">
        <v>400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438883</v>
      </c>
      <c r="AB110" s="916"/>
      <c r="AC110" s="916"/>
      <c r="AD110" s="916"/>
      <c r="AE110" s="917"/>
      <c r="AF110" s="918">
        <v>398826</v>
      </c>
      <c r="AG110" s="916"/>
      <c r="AH110" s="916"/>
      <c r="AI110" s="916"/>
      <c r="AJ110" s="917"/>
      <c r="AK110" s="918">
        <v>380558</v>
      </c>
      <c r="AL110" s="916"/>
      <c r="AM110" s="916"/>
      <c r="AN110" s="916"/>
      <c r="AO110" s="917"/>
      <c r="AP110" s="919">
        <v>16.7</v>
      </c>
      <c r="AQ110" s="920"/>
      <c r="AR110" s="920"/>
      <c r="AS110" s="920"/>
      <c r="AT110" s="921"/>
      <c r="AU110" s="955" t="s">
        <v>61</v>
      </c>
      <c r="AV110" s="956"/>
      <c r="AW110" s="956"/>
      <c r="AX110" s="956"/>
      <c r="AY110" s="956"/>
      <c r="AZ110" s="881" t="s">
        <v>401</v>
      </c>
      <c r="BA110" s="826"/>
      <c r="BB110" s="826"/>
      <c r="BC110" s="826"/>
      <c r="BD110" s="826"/>
      <c r="BE110" s="826"/>
      <c r="BF110" s="826"/>
      <c r="BG110" s="826"/>
      <c r="BH110" s="826"/>
      <c r="BI110" s="826"/>
      <c r="BJ110" s="826"/>
      <c r="BK110" s="826"/>
      <c r="BL110" s="826"/>
      <c r="BM110" s="826"/>
      <c r="BN110" s="826"/>
      <c r="BO110" s="826"/>
      <c r="BP110" s="827"/>
      <c r="BQ110" s="882">
        <v>4405332</v>
      </c>
      <c r="BR110" s="863"/>
      <c r="BS110" s="863"/>
      <c r="BT110" s="863"/>
      <c r="BU110" s="863"/>
      <c r="BV110" s="863">
        <v>4296599</v>
      </c>
      <c r="BW110" s="863"/>
      <c r="BX110" s="863"/>
      <c r="BY110" s="863"/>
      <c r="BZ110" s="863"/>
      <c r="CA110" s="863">
        <v>4261069</v>
      </c>
      <c r="CB110" s="863"/>
      <c r="CC110" s="863"/>
      <c r="CD110" s="863"/>
      <c r="CE110" s="863"/>
      <c r="CF110" s="887">
        <v>187.5</v>
      </c>
      <c r="CG110" s="888"/>
      <c r="CH110" s="888"/>
      <c r="CI110" s="888"/>
      <c r="CJ110" s="888"/>
      <c r="CK110" s="951" t="s">
        <v>402</v>
      </c>
      <c r="CL110" s="837"/>
      <c r="CM110" s="912" t="s">
        <v>403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405</v>
      </c>
      <c r="BA111" s="768"/>
      <c r="BB111" s="768"/>
      <c r="BC111" s="768"/>
      <c r="BD111" s="768"/>
      <c r="BE111" s="768"/>
      <c r="BF111" s="768"/>
      <c r="BG111" s="768"/>
      <c r="BH111" s="768"/>
      <c r="BI111" s="768"/>
      <c r="BJ111" s="768"/>
      <c r="BK111" s="768"/>
      <c r="BL111" s="768"/>
      <c r="BM111" s="768"/>
      <c r="BN111" s="768"/>
      <c r="BO111" s="768"/>
      <c r="BP111" s="769"/>
      <c r="BQ111" s="834">
        <v>16553</v>
      </c>
      <c r="BR111" s="835"/>
      <c r="BS111" s="835"/>
      <c r="BT111" s="835"/>
      <c r="BU111" s="835"/>
      <c r="BV111" s="835">
        <v>9972</v>
      </c>
      <c r="BW111" s="835"/>
      <c r="BX111" s="835"/>
      <c r="BY111" s="835"/>
      <c r="BZ111" s="835"/>
      <c r="CA111" s="835">
        <v>4986</v>
      </c>
      <c r="CB111" s="835"/>
      <c r="CC111" s="835"/>
      <c r="CD111" s="835"/>
      <c r="CE111" s="835"/>
      <c r="CF111" s="896">
        <v>0.2</v>
      </c>
      <c r="CG111" s="897"/>
      <c r="CH111" s="897"/>
      <c r="CI111" s="897"/>
      <c r="CJ111" s="897"/>
      <c r="CK111" s="952"/>
      <c r="CL111" s="839"/>
      <c r="CM111" s="842" t="s">
        <v>406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407</v>
      </c>
      <c r="B112" s="938"/>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409</v>
      </c>
      <c r="BA112" s="768"/>
      <c r="BB112" s="768"/>
      <c r="BC112" s="768"/>
      <c r="BD112" s="768"/>
      <c r="BE112" s="768"/>
      <c r="BF112" s="768"/>
      <c r="BG112" s="768"/>
      <c r="BH112" s="768"/>
      <c r="BI112" s="768"/>
      <c r="BJ112" s="768"/>
      <c r="BK112" s="768"/>
      <c r="BL112" s="768"/>
      <c r="BM112" s="768"/>
      <c r="BN112" s="768"/>
      <c r="BO112" s="768"/>
      <c r="BP112" s="769"/>
      <c r="BQ112" s="834">
        <v>315764</v>
      </c>
      <c r="BR112" s="835"/>
      <c r="BS112" s="835"/>
      <c r="BT112" s="835"/>
      <c r="BU112" s="835"/>
      <c r="BV112" s="835">
        <v>285403</v>
      </c>
      <c r="BW112" s="835"/>
      <c r="BX112" s="835"/>
      <c r="BY112" s="835"/>
      <c r="BZ112" s="835"/>
      <c r="CA112" s="835">
        <v>234820</v>
      </c>
      <c r="CB112" s="835"/>
      <c r="CC112" s="835"/>
      <c r="CD112" s="835"/>
      <c r="CE112" s="835"/>
      <c r="CF112" s="896">
        <v>10.3</v>
      </c>
      <c r="CG112" s="897"/>
      <c r="CH112" s="897"/>
      <c r="CI112" s="897"/>
      <c r="CJ112" s="897"/>
      <c r="CK112" s="952"/>
      <c r="CL112" s="839"/>
      <c r="CM112" s="842" t="s">
        <v>410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32030</v>
      </c>
      <c r="AB113" s="944"/>
      <c r="AC113" s="944"/>
      <c r="AD113" s="944"/>
      <c r="AE113" s="945"/>
      <c r="AF113" s="946">
        <v>54800</v>
      </c>
      <c r="AG113" s="944"/>
      <c r="AH113" s="944"/>
      <c r="AI113" s="944"/>
      <c r="AJ113" s="945"/>
      <c r="AK113" s="946">
        <v>33431</v>
      </c>
      <c r="AL113" s="944"/>
      <c r="AM113" s="944"/>
      <c r="AN113" s="944"/>
      <c r="AO113" s="945"/>
      <c r="AP113" s="947">
        <v>1.5</v>
      </c>
      <c r="AQ113" s="948"/>
      <c r="AR113" s="948"/>
      <c r="AS113" s="948"/>
      <c r="AT113" s="949"/>
      <c r="AU113" s="957"/>
      <c r="AV113" s="958"/>
      <c r="AW113" s="958"/>
      <c r="AX113" s="958"/>
      <c r="AY113" s="958"/>
      <c r="AZ113" s="833" t="s">
        <v>412</v>
      </c>
      <c r="BA113" s="768"/>
      <c r="BB113" s="768"/>
      <c r="BC113" s="768"/>
      <c r="BD113" s="768"/>
      <c r="BE113" s="768"/>
      <c r="BF113" s="768"/>
      <c r="BG113" s="768"/>
      <c r="BH113" s="768"/>
      <c r="BI113" s="768"/>
      <c r="BJ113" s="768"/>
      <c r="BK113" s="768"/>
      <c r="BL113" s="768"/>
      <c r="BM113" s="768"/>
      <c r="BN113" s="768"/>
      <c r="BO113" s="768"/>
      <c r="BP113" s="769"/>
      <c r="BQ113" s="834">
        <v>509628</v>
      </c>
      <c r="BR113" s="835"/>
      <c r="BS113" s="835"/>
      <c r="BT113" s="835"/>
      <c r="BU113" s="835"/>
      <c r="BV113" s="835">
        <v>452464</v>
      </c>
      <c r="BW113" s="835"/>
      <c r="BX113" s="835"/>
      <c r="BY113" s="835"/>
      <c r="BZ113" s="835"/>
      <c r="CA113" s="835">
        <v>582040</v>
      </c>
      <c r="CB113" s="835"/>
      <c r="CC113" s="835"/>
      <c r="CD113" s="835"/>
      <c r="CE113" s="835"/>
      <c r="CF113" s="896">
        <v>25.6</v>
      </c>
      <c r="CG113" s="897"/>
      <c r="CH113" s="897"/>
      <c r="CI113" s="897"/>
      <c r="CJ113" s="897"/>
      <c r="CK113" s="952"/>
      <c r="CL113" s="839"/>
      <c r="CM113" s="842" t="s">
        <v>413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75625</v>
      </c>
      <c r="AB114" s="798"/>
      <c r="AC114" s="798"/>
      <c r="AD114" s="798"/>
      <c r="AE114" s="799"/>
      <c r="AF114" s="800">
        <v>92593</v>
      </c>
      <c r="AG114" s="798"/>
      <c r="AH114" s="798"/>
      <c r="AI114" s="798"/>
      <c r="AJ114" s="799"/>
      <c r="AK114" s="800">
        <v>92609</v>
      </c>
      <c r="AL114" s="798"/>
      <c r="AM114" s="798"/>
      <c r="AN114" s="798"/>
      <c r="AO114" s="799"/>
      <c r="AP114" s="845">
        <v>4.0999999999999996</v>
      </c>
      <c r="AQ114" s="846"/>
      <c r="AR114" s="846"/>
      <c r="AS114" s="846"/>
      <c r="AT114" s="847"/>
      <c r="AU114" s="957"/>
      <c r="AV114" s="958"/>
      <c r="AW114" s="958"/>
      <c r="AX114" s="958"/>
      <c r="AY114" s="958"/>
      <c r="AZ114" s="833" t="s">
        <v>415</v>
      </c>
      <c r="BA114" s="768"/>
      <c r="BB114" s="768"/>
      <c r="BC114" s="768"/>
      <c r="BD114" s="768"/>
      <c r="BE114" s="768"/>
      <c r="BF114" s="768"/>
      <c r="BG114" s="768"/>
      <c r="BH114" s="768"/>
      <c r="BI114" s="768"/>
      <c r="BJ114" s="768"/>
      <c r="BK114" s="768"/>
      <c r="BL114" s="768"/>
      <c r="BM114" s="768"/>
      <c r="BN114" s="768"/>
      <c r="BO114" s="768"/>
      <c r="BP114" s="769"/>
      <c r="BQ114" s="834">
        <v>1048960</v>
      </c>
      <c r="BR114" s="835"/>
      <c r="BS114" s="835"/>
      <c r="BT114" s="835"/>
      <c r="BU114" s="835"/>
      <c r="BV114" s="835">
        <v>923176</v>
      </c>
      <c r="BW114" s="835"/>
      <c r="BX114" s="835"/>
      <c r="BY114" s="835"/>
      <c r="BZ114" s="835"/>
      <c r="CA114" s="835">
        <v>949258</v>
      </c>
      <c r="CB114" s="835"/>
      <c r="CC114" s="835"/>
      <c r="CD114" s="835"/>
      <c r="CE114" s="835"/>
      <c r="CF114" s="896">
        <v>41.8</v>
      </c>
      <c r="CG114" s="897"/>
      <c r="CH114" s="897"/>
      <c r="CI114" s="897"/>
      <c r="CJ114" s="897"/>
      <c r="CK114" s="952"/>
      <c r="CL114" s="839"/>
      <c r="CM114" s="842" t="s">
        <v>416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1595</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5639</v>
      </c>
      <c r="AB115" s="944"/>
      <c r="AC115" s="944"/>
      <c r="AD115" s="944"/>
      <c r="AE115" s="945"/>
      <c r="AF115" s="946">
        <v>5000</v>
      </c>
      <c r="AG115" s="944"/>
      <c r="AH115" s="944"/>
      <c r="AI115" s="944"/>
      <c r="AJ115" s="945"/>
      <c r="AK115" s="946">
        <v>4995</v>
      </c>
      <c r="AL115" s="944"/>
      <c r="AM115" s="944"/>
      <c r="AN115" s="944"/>
      <c r="AO115" s="945"/>
      <c r="AP115" s="947">
        <v>0.2</v>
      </c>
      <c r="AQ115" s="948"/>
      <c r="AR115" s="948"/>
      <c r="AS115" s="948"/>
      <c r="AT115" s="949"/>
      <c r="AU115" s="957"/>
      <c r="AV115" s="958"/>
      <c r="AW115" s="958"/>
      <c r="AX115" s="958"/>
      <c r="AY115" s="958"/>
      <c r="AZ115" s="833" t="s">
        <v>418</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419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421</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423</v>
      </c>
      <c r="Z117" s="924"/>
      <c r="AA117" s="929">
        <v>552179</v>
      </c>
      <c r="AB117" s="930"/>
      <c r="AC117" s="930"/>
      <c r="AD117" s="930"/>
      <c r="AE117" s="931"/>
      <c r="AF117" s="932">
        <v>551219</v>
      </c>
      <c r="AG117" s="930"/>
      <c r="AH117" s="930"/>
      <c r="AI117" s="930"/>
      <c r="AJ117" s="931"/>
      <c r="AK117" s="932">
        <v>511593</v>
      </c>
      <c r="AL117" s="930"/>
      <c r="AM117" s="930"/>
      <c r="AN117" s="930"/>
      <c r="AO117" s="931"/>
      <c r="AP117" s="933"/>
      <c r="AQ117" s="934"/>
      <c r="AR117" s="934"/>
      <c r="AS117" s="934"/>
      <c r="AT117" s="935"/>
      <c r="AU117" s="957"/>
      <c r="AV117" s="958"/>
      <c r="AW117" s="958"/>
      <c r="AX117" s="958"/>
      <c r="AY117" s="958"/>
      <c r="AZ117" s="884" t="s">
        <v>424</v>
      </c>
      <c r="BA117" s="885"/>
      <c r="BB117" s="885"/>
      <c r="BC117" s="885"/>
      <c r="BD117" s="885"/>
      <c r="BE117" s="885"/>
      <c r="BF117" s="885"/>
      <c r="BG117" s="885"/>
      <c r="BH117" s="885"/>
      <c r="BI117" s="885"/>
      <c r="BJ117" s="885"/>
      <c r="BK117" s="885"/>
      <c r="BL117" s="885"/>
      <c r="BM117" s="885"/>
      <c r="BN117" s="885"/>
      <c r="BO117" s="885"/>
      <c r="BP117" s="886"/>
      <c r="BQ117" s="834" t="s">
        <v>425</v>
      </c>
      <c r="BR117" s="835"/>
      <c r="BS117" s="835"/>
      <c r="BT117" s="835"/>
      <c r="BU117" s="835"/>
      <c r="BV117" s="835" t="s">
        <v>425</v>
      </c>
      <c r="BW117" s="835"/>
      <c r="BX117" s="835"/>
      <c r="BY117" s="835"/>
      <c r="BZ117" s="835"/>
      <c r="CA117" s="835" t="s">
        <v>425</v>
      </c>
      <c r="CB117" s="835"/>
      <c r="CC117" s="835"/>
      <c r="CD117" s="835"/>
      <c r="CE117" s="835"/>
      <c r="CF117" s="896" t="s">
        <v>425</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425</v>
      </c>
      <c r="DH117" s="798"/>
      <c r="DI117" s="798"/>
      <c r="DJ117" s="798"/>
      <c r="DK117" s="799"/>
      <c r="DL117" s="800" t="s">
        <v>425</v>
      </c>
      <c r="DM117" s="798"/>
      <c r="DN117" s="798"/>
      <c r="DO117" s="798"/>
      <c r="DP117" s="799"/>
      <c r="DQ117" s="800" t="s">
        <v>425</v>
      </c>
      <c r="DR117" s="798"/>
      <c r="DS117" s="798"/>
      <c r="DT117" s="798"/>
      <c r="DU117" s="799"/>
      <c r="DV117" s="845" t="s">
        <v>425</v>
      </c>
      <c r="DW117" s="846"/>
      <c r="DX117" s="846"/>
      <c r="DY117" s="846"/>
      <c r="DZ117" s="847"/>
    </row>
    <row r="118" spans="1:130" s="199" customFormat="1" ht="26.25" customHeight="1" x14ac:dyDescent="0.15">
      <c r="A118" s="922" t="s">
        <v>399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397</v>
      </c>
      <c r="AB118" s="923"/>
      <c r="AC118" s="923"/>
      <c r="AD118" s="923"/>
      <c r="AE118" s="924"/>
      <c r="AF118" s="925" t="s">
        <v>285</v>
      </c>
      <c r="AG118" s="923"/>
      <c r="AH118" s="923"/>
      <c r="AI118" s="923"/>
      <c r="AJ118" s="924"/>
      <c r="AK118" s="925" t="s">
        <v>284</v>
      </c>
      <c r="AL118" s="923"/>
      <c r="AM118" s="923"/>
      <c r="AN118" s="923"/>
      <c r="AO118" s="924"/>
      <c r="AP118" s="926" t="s">
        <v>398</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402</v>
      </c>
      <c r="B119" s="837"/>
      <c r="C119" s="912" t="s">
        <v>403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429</v>
      </c>
      <c r="BP119" s="899"/>
      <c r="BQ119" s="903">
        <v>6296237</v>
      </c>
      <c r="BR119" s="866"/>
      <c r="BS119" s="866"/>
      <c r="BT119" s="866"/>
      <c r="BU119" s="866"/>
      <c r="BV119" s="866">
        <v>5967614</v>
      </c>
      <c r="BW119" s="866"/>
      <c r="BX119" s="866"/>
      <c r="BY119" s="866"/>
      <c r="BZ119" s="866"/>
      <c r="CA119" s="866">
        <v>6032173</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14958</v>
      </c>
      <c r="DH119" s="781"/>
      <c r="DI119" s="781"/>
      <c r="DJ119" s="781"/>
      <c r="DK119" s="782"/>
      <c r="DL119" s="783">
        <v>9972</v>
      </c>
      <c r="DM119" s="781"/>
      <c r="DN119" s="781"/>
      <c r="DO119" s="781"/>
      <c r="DP119" s="782"/>
      <c r="DQ119" s="783">
        <v>4986</v>
      </c>
      <c r="DR119" s="781"/>
      <c r="DS119" s="781"/>
      <c r="DT119" s="781"/>
      <c r="DU119" s="782"/>
      <c r="DV119" s="869">
        <v>0.2</v>
      </c>
      <c r="DW119" s="870"/>
      <c r="DX119" s="870"/>
      <c r="DY119" s="870"/>
      <c r="DZ119" s="871"/>
    </row>
    <row r="120" spans="1:130" s="199" customFormat="1" ht="26.25" customHeight="1" x14ac:dyDescent="0.15">
      <c r="A120" s="838"/>
      <c r="B120" s="839"/>
      <c r="C120" s="842" t="s">
        <v>406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2589390</v>
      </c>
      <c r="BR120" s="863"/>
      <c r="BS120" s="863"/>
      <c r="BT120" s="863"/>
      <c r="BU120" s="863"/>
      <c r="BV120" s="863">
        <v>2749438</v>
      </c>
      <c r="BW120" s="863"/>
      <c r="BX120" s="863"/>
      <c r="BY120" s="863"/>
      <c r="BZ120" s="863"/>
      <c r="CA120" s="863">
        <v>2999091</v>
      </c>
      <c r="CB120" s="863"/>
      <c r="CC120" s="863"/>
      <c r="CD120" s="863"/>
      <c r="CE120" s="863"/>
      <c r="CF120" s="887">
        <v>131.9</v>
      </c>
      <c r="CG120" s="888"/>
      <c r="CH120" s="888"/>
      <c r="CI120" s="888"/>
      <c r="CJ120" s="888"/>
      <c r="CK120" s="889" t="s">
        <v>433</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v>315764</v>
      </c>
      <c r="DH120" s="863"/>
      <c r="DI120" s="863"/>
      <c r="DJ120" s="863"/>
      <c r="DK120" s="863"/>
      <c r="DL120" s="863">
        <v>285403</v>
      </c>
      <c r="DM120" s="863"/>
      <c r="DN120" s="863"/>
      <c r="DO120" s="863"/>
      <c r="DP120" s="863"/>
      <c r="DQ120" s="863">
        <v>234820</v>
      </c>
      <c r="DR120" s="863"/>
      <c r="DS120" s="863"/>
      <c r="DT120" s="863"/>
      <c r="DU120" s="863"/>
      <c r="DV120" s="864">
        <v>10.3</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108156</v>
      </c>
      <c r="BR121" s="835"/>
      <c r="BS121" s="835"/>
      <c r="BT121" s="835"/>
      <c r="BU121" s="835"/>
      <c r="BV121" s="835">
        <v>93970</v>
      </c>
      <c r="BW121" s="835"/>
      <c r="BX121" s="835"/>
      <c r="BY121" s="835"/>
      <c r="BZ121" s="835"/>
      <c r="CA121" s="835">
        <v>80930</v>
      </c>
      <c r="CB121" s="835"/>
      <c r="CC121" s="835"/>
      <c r="CD121" s="835"/>
      <c r="CE121" s="835"/>
      <c r="CF121" s="896">
        <v>3.6</v>
      </c>
      <c r="CG121" s="897"/>
      <c r="CH121" s="897"/>
      <c r="CI121" s="897"/>
      <c r="CJ121" s="897"/>
      <c r="CK121" s="890"/>
      <c r="CL121" s="876"/>
      <c r="CM121" s="876"/>
      <c r="CN121" s="876"/>
      <c r="CO121" s="877"/>
      <c r="CP121" s="856" t="s">
        <v>379</v>
      </c>
      <c r="CQ121" s="857"/>
      <c r="CR121" s="857"/>
      <c r="CS121" s="857"/>
      <c r="CT121" s="857"/>
      <c r="CU121" s="857"/>
      <c r="CV121" s="857"/>
      <c r="CW121" s="857"/>
      <c r="CX121" s="857"/>
      <c r="CY121" s="857"/>
      <c r="CZ121" s="857"/>
      <c r="DA121" s="857"/>
      <c r="DB121" s="857"/>
      <c r="DC121" s="857"/>
      <c r="DD121" s="857"/>
      <c r="DE121" s="857"/>
      <c r="DF121" s="858"/>
      <c r="DG121" s="834" t="s">
        <v>110</v>
      </c>
      <c r="DH121" s="835"/>
      <c r="DI121" s="835"/>
      <c r="DJ121" s="835"/>
      <c r="DK121" s="835"/>
      <c r="DL121" s="835" t="s">
        <v>110</v>
      </c>
      <c r="DM121" s="835"/>
      <c r="DN121" s="835"/>
      <c r="DO121" s="835"/>
      <c r="DP121" s="835"/>
      <c r="DQ121" s="835" t="s">
        <v>110</v>
      </c>
      <c r="DR121" s="835"/>
      <c r="DS121" s="835"/>
      <c r="DT121" s="835"/>
      <c r="DU121" s="835"/>
      <c r="DV121" s="812" t="s">
        <v>110</v>
      </c>
      <c r="DW121" s="812"/>
      <c r="DX121" s="812"/>
      <c r="DY121" s="812"/>
      <c r="DZ121" s="813"/>
    </row>
    <row r="122" spans="1:130" s="199" customFormat="1" ht="26.25" customHeight="1" x14ac:dyDescent="0.15">
      <c r="A122" s="838"/>
      <c r="B122" s="839"/>
      <c r="C122" s="842" t="s">
        <v>416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3584921</v>
      </c>
      <c r="BR122" s="866"/>
      <c r="BS122" s="866"/>
      <c r="BT122" s="866"/>
      <c r="BU122" s="866"/>
      <c r="BV122" s="866">
        <v>3529040</v>
      </c>
      <c r="BW122" s="866"/>
      <c r="BX122" s="866"/>
      <c r="BY122" s="866"/>
      <c r="BZ122" s="866"/>
      <c r="CA122" s="866">
        <v>3681233</v>
      </c>
      <c r="CB122" s="866"/>
      <c r="CC122" s="866"/>
      <c r="CD122" s="866"/>
      <c r="CE122" s="866"/>
      <c r="CF122" s="867">
        <v>162</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x14ac:dyDescent="0.15">
      <c r="A123" s="838"/>
      <c r="B123" s="839"/>
      <c r="C123" s="842" t="s">
        <v>422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437</v>
      </c>
      <c r="BP123" s="899"/>
      <c r="BQ123" s="853">
        <v>6282467</v>
      </c>
      <c r="BR123" s="854"/>
      <c r="BS123" s="854"/>
      <c r="BT123" s="854"/>
      <c r="BU123" s="854"/>
      <c r="BV123" s="854">
        <v>6372448</v>
      </c>
      <c r="BW123" s="854"/>
      <c r="BX123" s="854"/>
      <c r="BY123" s="854"/>
      <c r="BZ123" s="854"/>
      <c r="CA123" s="854">
        <v>6761254</v>
      </c>
      <c r="CB123" s="854"/>
      <c r="CC123" s="854"/>
      <c r="CD123" s="854"/>
      <c r="CE123" s="854"/>
      <c r="CF123" s="764"/>
      <c r="CG123" s="765"/>
      <c r="CH123" s="765"/>
      <c r="CI123" s="765"/>
      <c r="CJ123" s="855"/>
      <c r="CK123" s="890"/>
      <c r="CL123" s="876"/>
      <c r="CM123" s="876"/>
      <c r="CN123" s="876"/>
      <c r="CO123" s="877"/>
      <c r="CP123" s="856" t="s">
        <v>378</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0.5</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5639</v>
      </c>
      <c r="AB126" s="798"/>
      <c r="AC126" s="798"/>
      <c r="AD126" s="798"/>
      <c r="AE126" s="799"/>
      <c r="AF126" s="800">
        <v>5000</v>
      </c>
      <c r="AG126" s="798"/>
      <c r="AH126" s="798"/>
      <c r="AI126" s="798"/>
      <c r="AJ126" s="799"/>
      <c r="AK126" s="800">
        <v>4995</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16474</v>
      </c>
      <c r="AB128" s="819"/>
      <c r="AC128" s="819"/>
      <c r="AD128" s="819"/>
      <c r="AE128" s="820"/>
      <c r="AF128" s="821">
        <v>15008</v>
      </c>
      <c r="AG128" s="819"/>
      <c r="AH128" s="819"/>
      <c r="AI128" s="819"/>
      <c r="AJ128" s="820"/>
      <c r="AK128" s="821">
        <v>15007</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110</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2652313</v>
      </c>
      <c r="AB129" s="798"/>
      <c r="AC129" s="798"/>
      <c r="AD129" s="798"/>
      <c r="AE129" s="799"/>
      <c r="AF129" s="800">
        <v>2668768</v>
      </c>
      <c r="AG129" s="798"/>
      <c r="AH129" s="798"/>
      <c r="AI129" s="798"/>
      <c r="AJ129" s="799"/>
      <c r="AK129" s="800">
        <v>2625511</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332927</v>
      </c>
      <c r="AB130" s="798"/>
      <c r="AC130" s="798"/>
      <c r="AD130" s="798"/>
      <c r="AE130" s="799"/>
      <c r="AF130" s="800">
        <v>319982</v>
      </c>
      <c r="AG130" s="798"/>
      <c r="AH130" s="798"/>
      <c r="AI130" s="798"/>
      <c r="AJ130" s="799"/>
      <c r="AK130" s="800">
        <v>352480</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2319386</v>
      </c>
      <c r="AB131" s="781"/>
      <c r="AC131" s="781"/>
      <c r="AD131" s="781"/>
      <c r="AE131" s="782"/>
      <c r="AF131" s="783">
        <v>2348786</v>
      </c>
      <c r="AG131" s="781"/>
      <c r="AH131" s="781"/>
      <c r="AI131" s="781"/>
      <c r="AJ131" s="782"/>
      <c r="AK131" s="783">
        <v>2273031</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8.7427448470000009</v>
      </c>
      <c r="AB132" s="761"/>
      <c r="AC132" s="761"/>
      <c r="AD132" s="761"/>
      <c r="AE132" s="762"/>
      <c r="AF132" s="763">
        <v>9.2059898180000008</v>
      </c>
      <c r="AG132" s="761"/>
      <c r="AH132" s="761"/>
      <c r="AI132" s="761"/>
      <c r="AJ132" s="762"/>
      <c r="AK132" s="763">
        <v>6.3398167470000004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9.6999999999999993</v>
      </c>
      <c r="AB133" s="740"/>
      <c r="AC133" s="740"/>
      <c r="AD133" s="740"/>
      <c r="AE133" s="741"/>
      <c r="AF133" s="739">
        <v>9.1</v>
      </c>
      <c r="AG133" s="740"/>
      <c r="AH133" s="740"/>
      <c r="AI133" s="740"/>
      <c r="AJ133" s="741"/>
      <c r="AK133" s="739">
        <v>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2" t="s">
        <v>465</v>
      </c>
      <c r="L7" s="256"/>
      <c r="M7" s="257" t="s">
        <v>466</v>
      </c>
      <c r="N7" s="258"/>
    </row>
    <row r="8" spans="1:16" x14ac:dyDescent="0.15">
      <c r="A8" s="250"/>
      <c r="B8" s="246"/>
      <c r="C8" s="246"/>
      <c r="D8" s="246"/>
      <c r="E8" s="246"/>
      <c r="F8" s="246"/>
      <c r="G8" s="259"/>
      <c r="H8" s="260"/>
      <c r="I8" s="260"/>
      <c r="J8" s="261"/>
      <c r="K8" s="1153"/>
      <c r="L8" s="262" t="s">
        <v>467</v>
      </c>
      <c r="M8" s="263" t="s">
        <v>468</v>
      </c>
      <c r="N8" s="264" t="s">
        <v>469</v>
      </c>
    </row>
    <row r="9" spans="1:16" x14ac:dyDescent="0.15">
      <c r="A9" s="250"/>
      <c r="B9" s="246"/>
      <c r="C9" s="246"/>
      <c r="D9" s="246"/>
      <c r="E9" s="246"/>
      <c r="F9" s="246"/>
      <c r="G9" s="1166" t="s">
        <v>470</v>
      </c>
      <c r="H9" s="1167"/>
      <c r="I9" s="1167"/>
      <c r="J9" s="1168"/>
      <c r="K9" s="265">
        <v>837676</v>
      </c>
      <c r="L9" s="266">
        <v>156341</v>
      </c>
      <c r="M9" s="267">
        <v>134601</v>
      </c>
      <c r="N9" s="268">
        <v>16.2</v>
      </c>
    </row>
    <row r="10" spans="1:16" x14ac:dyDescent="0.15">
      <c r="A10" s="250"/>
      <c r="B10" s="246"/>
      <c r="C10" s="246"/>
      <c r="D10" s="246"/>
      <c r="E10" s="246"/>
      <c r="F10" s="246"/>
      <c r="G10" s="1166" t="s">
        <v>471</v>
      </c>
      <c r="H10" s="1167"/>
      <c r="I10" s="1167"/>
      <c r="J10" s="1168"/>
      <c r="K10" s="269">
        <v>33064</v>
      </c>
      <c r="L10" s="270">
        <v>6171</v>
      </c>
      <c r="M10" s="271">
        <v>15652</v>
      </c>
      <c r="N10" s="272">
        <v>-60.6</v>
      </c>
    </row>
    <row r="11" spans="1:16" ht="13.5" customHeight="1" x14ac:dyDescent="0.15">
      <c r="A11" s="250"/>
      <c r="B11" s="246"/>
      <c r="C11" s="246"/>
      <c r="D11" s="246"/>
      <c r="E11" s="246"/>
      <c r="F11" s="246"/>
      <c r="G11" s="1166" t="s">
        <v>472</v>
      </c>
      <c r="H11" s="1167"/>
      <c r="I11" s="1167"/>
      <c r="J11" s="1168"/>
      <c r="K11" s="269">
        <v>229536</v>
      </c>
      <c r="L11" s="270">
        <v>42840</v>
      </c>
      <c r="M11" s="271">
        <v>22688</v>
      </c>
      <c r="N11" s="272">
        <v>88.8</v>
      </c>
    </row>
    <row r="12" spans="1:16" ht="13.5" customHeight="1" x14ac:dyDescent="0.15">
      <c r="A12" s="250"/>
      <c r="B12" s="246"/>
      <c r="C12" s="246"/>
      <c r="D12" s="246"/>
      <c r="E12" s="246"/>
      <c r="F12" s="246"/>
      <c r="G12" s="1166" t="s">
        <v>473</v>
      </c>
      <c r="H12" s="1167"/>
      <c r="I12" s="1167"/>
      <c r="J12" s="1168"/>
      <c r="K12" s="269" t="s">
        <v>474</v>
      </c>
      <c r="L12" s="270" t="s">
        <v>474</v>
      </c>
      <c r="M12" s="271">
        <v>3308</v>
      </c>
      <c r="N12" s="272" t="s">
        <v>474</v>
      </c>
    </row>
    <row r="13" spans="1:16" ht="13.5" customHeight="1" x14ac:dyDescent="0.15">
      <c r="A13" s="250"/>
      <c r="B13" s="246"/>
      <c r="C13" s="246"/>
      <c r="D13" s="246"/>
      <c r="E13" s="246"/>
      <c r="F13" s="246"/>
      <c r="G13" s="1166" t="s">
        <v>475</v>
      </c>
      <c r="H13" s="1167"/>
      <c r="I13" s="1167"/>
      <c r="J13" s="1168"/>
      <c r="K13" s="269" t="s">
        <v>474</v>
      </c>
      <c r="L13" s="270" t="s">
        <v>474</v>
      </c>
      <c r="M13" s="271">
        <v>1</v>
      </c>
      <c r="N13" s="272" t="s">
        <v>474</v>
      </c>
    </row>
    <row r="14" spans="1:16" ht="13.5" customHeight="1" x14ac:dyDescent="0.15">
      <c r="A14" s="250"/>
      <c r="B14" s="246"/>
      <c r="C14" s="246"/>
      <c r="D14" s="246"/>
      <c r="E14" s="246"/>
      <c r="F14" s="246"/>
      <c r="G14" s="1166" t="s">
        <v>476</v>
      </c>
      <c r="H14" s="1167"/>
      <c r="I14" s="1167"/>
      <c r="J14" s="1168"/>
      <c r="K14" s="269" t="s">
        <v>474</v>
      </c>
      <c r="L14" s="270" t="s">
        <v>474</v>
      </c>
      <c r="M14" s="271">
        <v>6215</v>
      </c>
      <c r="N14" s="272" t="s">
        <v>474</v>
      </c>
    </row>
    <row r="15" spans="1:16" ht="13.5" customHeight="1" x14ac:dyDescent="0.15">
      <c r="A15" s="250"/>
      <c r="B15" s="246"/>
      <c r="C15" s="246"/>
      <c r="D15" s="246"/>
      <c r="E15" s="246"/>
      <c r="F15" s="246"/>
      <c r="G15" s="1166" t="s">
        <v>477</v>
      </c>
      <c r="H15" s="1167"/>
      <c r="I15" s="1167"/>
      <c r="J15" s="1168"/>
      <c r="K15" s="269">
        <v>9491</v>
      </c>
      <c r="L15" s="270">
        <v>1771</v>
      </c>
      <c r="M15" s="271">
        <v>3213</v>
      </c>
      <c r="N15" s="272">
        <v>-44.9</v>
      </c>
    </row>
    <row r="16" spans="1:16" x14ac:dyDescent="0.15">
      <c r="A16" s="250"/>
      <c r="B16" s="246"/>
      <c r="C16" s="246"/>
      <c r="D16" s="246"/>
      <c r="E16" s="246"/>
      <c r="F16" s="246"/>
      <c r="G16" s="1169" t="s">
        <v>478</v>
      </c>
      <c r="H16" s="1170"/>
      <c r="I16" s="1170"/>
      <c r="J16" s="1171"/>
      <c r="K16" s="270">
        <v>-80345</v>
      </c>
      <c r="L16" s="270">
        <v>-14995</v>
      </c>
      <c r="M16" s="271">
        <v>-15018</v>
      </c>
      <c r="N16" s="272">
        <v>-0.2</v>
      </c>
    </row>
    <row r="17" spans="1:16" x14ac:dyDescent="0.15">
      <c r="A17" s="250"/>
      <c r="B17" s="246"/>
      <c r="C17" s="246"/>
      <c r="D17" s="246"/>
      <c r="E17" s="246"/>
      <c r="F17" s="246"/>
      <c r="G17" s="1169" t="s">
        <v>168</v>
      </c>
      <c r="H17" s="1170"/>
      <c r="I17" s="1170"/>
      <c r="J17" s="1171"/>
      <c r="K17" s="270">
        <v>1029422</v>
      </c>
      <c r="L17" s="270">
        <v>192128</v>
      </c>
      <c r="M17" s="271">
        <v>170662</v>
      </c>
      <c r="N17" s="272">
        <v>12.6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63" t="s">
        <v>483</v>
      </c>
      <c r="H21" s="1164"/>
      <c r="I21" s="1164"/>
      <c r="J21" s="1165"/>
      <c r="K21" s="282">
        <v>18.48</v>
      </c>
      <c r="L21" s="283">
        <v>15.35</v>
      </c>
      <c r="M21" s="284">
        <v>3.13</v>
      </c>
      <c r="N21" s="251"/>
      <c r="O21" s="285"/>
      <c r="P21" s="281"/>
    </row>
    <row r="22" spans="1:16" s="286" customFormat="1" x14ac:dyDescent="0.15">
      <c r="A22" s="281"/>
      <c r="B22" s="251"/>
      <c r="C22" s="251"/>
      <c r="D22" s="251"/>
      <c r="E22" s="251"/>
      <c r="F22" s="251"/>
      <c r="G22" s="1163" t="s">
        <v>484</v>
      </c>
      <c r="H22" s="1164"/>
      <c r="I22" s="1164"/>
      <c r="J22" s="1165"/>
      <c r="K22" s="287">
        <v>93.4</v>
      </c>
      <c r="L22" s="288">
        <v>96.1</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2" t="s">
        <v>465</v>
      </c>
      <c r="L30" s="256"/>
      <c r="M30" s="257" t="s">
        <v>466</v>
      </c>
      <c r="N30" s="258"/>
    </row>
    <row r="31" spans="1:16" x14ac:dyDescent="0.15">
      <c r="A31" s="250"/>
      <c r="B31" s="246"/>
      <c r="C31" s="246"/>
      <c r="D31" s="246"/>
      <c r="E31" s="246"/>
      <c r="F31" s="246"/>
      <c r="G31" s="259"/>
      <c r="H31" s="260"/>
      <c r="I31" s="260"/>
      <c r="J31" s="261"/>
      <c r="K31" s="1153"/>
      <c r="L31" s="262" t="s">
        <v>467</v>
      </c>
      <c r="M31" s="263" t="s">
        <v>468</v>
      </c>
      <c r="N31" s="264" t="s">
        <v>469</v>
      </c>
    </row>
    <row r="32" spans="1:16" ht="27" customHeight="1" x14ac:dyDescent="0.15">
      <c r="A32" s="250"/>
      <c r="B32" s="246"/>
      <c r="C32" s="246"/>
      <c r="D32" s="246"/>
      <c r="E32" s="246"/>
      <c r="F32" s="246"/>
      <c r="G32" s="1154" t="s">
        <v>488</v>
      </c>
      <c r="H32" s="1155"/>
      <c r="I32" s="1155"/>
      <c r="J32" s="1156"/>
      <c r="K32" s="296">
        <v>380558</v>
      </c>
      <c r="L32" s="296">
        <v>71026</v>
      </c>
      <c r="M32" s="297">
        <v>102910</v>
      </c>
      <c r="N32" s="298">
        <v>-31</v>
      </c>
    </row>
    <row r="33" spans="1:16" ht="13.5" customHeight="1" x14ac:dyDescent="0.15">
      <c r="A33" s="250"/>
      <c r="B33" s="246"/>
      <c r="C33" s="246"/>
      <c r="D33" s="246"/>
      <c r="E33" s="246"/>
      <c r="F33" s="246"/>
      <c r="G33" s="1154" t="s">
        <v>489</v>
      </c>
      <c r="H33" s="1155"/>
      <c r="I33" s="1155"/>
      <c r="J33" s="1156"/>
      <c r="K33" s="296" t="s">
        <v>474</v>
      </c>
      <c r="L33" s="296" t="s">
        <v>474</v>
      </c>
      <c r="M33" s="297">
        <v>73</v>
      </c>
      <c r="N33" s="298" t="s">
        <v>474</v>
      </c>
    </row>
    <row r="34" spans="1:16" ht="27" customHeight="1" x14ac:dyDescent="0.15">
      <c r="A34" s="250"/>
      <c r="B34" s="246"/>
      <c r="C34" s="246"/>
      <c r="D34" s="246"/>
      <c r="E34" s="246"/>
      <c r="F34" s="246"/>
      <c r="G34" s="1154" t="s">
        <v>490</v>
      </c>
      <c r="H34" s="1155"/>
      <c r="I34" s="1155"/>
      <c r="J34" s="1156"/>
      <c r="K34" s="296" t="s">
        <v>474</v>
      </c>
      <c r="L34" s="296" t="s">
        <v>474</v>
      </c>
      <c r="M34" s="297">
        <v>271</v>
      </c>
      <c r="N34" s="298" t="s">
        <v>474</v>
      </c>
    </row>
    <row r="35" spans="1:16" ht="27" customHeight="1" x14ac:dyDescent="0.15">
      <c r="A35" s="250"/>
      <c r="B35" s="246"/>
      <c r="C35" s="246"/>
      <c r="D35" s="246"/>
      <c r="E35" s="246"/>
      <c r="F35" s="246"/>
      <c r="G35" s="1154" t="s">
        <v>491</v>
      </c>
      <c r="H35" s="1155"/>
      <c r="I35" s="1155"/>
      <c r="J35" s="1156"/>
      <c r="K35" s="296">
        <v>33431</v>
      </c>
      <c r="L35" s="296">
        <v>6239</v>
      </c>
      <c r="M35" s="297">
        <v>22640</v>
      </c>
      <c r="N35" s="298">
        <v>-72.400000000000006</v>
      </c>
    </row>
    <row r="36" spans="1:16" ht="27" customHeight="1" x14ac:dyDescent="0.15">
      <c r="A36" s="250"/>
      <c r="B36" s="246"/>
      <c r="C36" s="246"/>
      <c r="D36" s="246"/>
      <c r="E36" s="246"/>
      <c r="F36" s="246"/>
      <c r="G36" s="1154" t="s">
        <v>492</v>
      </c>
      <c r="H36" s="1155"/>
      <c r="I36" s="1155"/>
      <c r="J36" s="1156"/>
      <c r="K36" s="296">
        <v>92609</v>
      </c>
      <c r="L36" s="296">
        <v>17284</v>
      </c>
      <c r="M36" s="297">
        <v>4886</v>
      </c>
      <c r="N36" s="298">
        <v>253.7</v>
      </c>
    </row>
    <row r="37" spans="1:16" ht="13.5" customHeight="1" x14ac:dyDescent="0.15">
      <c r="A37" s="250"/>
      <c r="B37" s="246"/>
      <c r="C37" s="246"/>
      <c r="D37" s="246"/>
      <c r="E37" s="246"/>
      <c r="F37" s="246"/>
      <c r="G37" s="1154" t="s">
        <v>493</v>
      </c>
      <c r="H37" s="1155"/>
      <c r="I37" s="1155"/>
      <c r="J37" s="1156"/>
      <c r="K37" s="296">
        <v>4995</v>
      </c>
      <c r="L37" s="296">
        <v>932</v>
      </c>
      <c r="M37" s="297">
        <v>1587</v>
      </c>
      <c r="N37" s="298">
        <v>-41.3</v>
      </c>
    </row>
    <row r="38" spans="1:16" ht="27" customHeight="1" x14ac:dyDescent="0.15">
      <c r="A38" s="250"/>
      <c r="B38" s="246"/>
      <c r="C38" s="246"/>
      <c r="D38" s="246"/>
      <c r="E38" s="246"/>
      <c r="F38" s="246"/>
      <c r="G38" s="1157" t="s">
        <v>494</v>
      </c>
      <c r="H38" s="1158"/>
      <c r="I38" s="1158"/>
      <c r="J38" s="1159"/>
      <c r="K38" s="299" t="s">
        <v>474</v>
      </c>
      <c r="L38" s="299" t="s">
        <v>474</v>
      </c>
      <c r="M38" s="300">
        <v>17</v>
      </c>
      <c r="N38" s="301" t="s">
        <v>474</v>
      </c>
      <c r="O38" s="295"/>
    </row>
    <row r="39" spans="1:16" x14ac:dyDescent="0.15">
      <c r="A39" s="250"/>
      <c r="B39" s="246"/>
      <c r="C39" s="246"/>
      <c r="D39" s="246"/>
      <c r="E39" s="246"/>
      <c r="F39" s="246"/>
      <c r="G39" s="1157" t="s">
        <v>495</v>
      </c>
      <c r="H39" s="1158"/>
      <c r="I39" s="1158"/>
      <c r="J39" s="1159"/>
      <c r="K39" s="302">
        <v>-15007</v>
      </c>
      <c r="L39" s="302">
        <v>-2801</v>
      </c>
      <c r="M39" s="303">
        <v>-4567</v>
      </c>
      <c r="N39" s="304">
        <v>-38.700000000000003</v>
      </c>
      <c r="O39" s="295"/>
    </row>
    <row r="40" spans="1:16" ht="27" customHeight="1" x14ac:dyDescent="0.15">
      <c r="A40" s="250"/>
      <c r="B40" s="246"/>
      <c r="C40" s="246"/>
      <c r="D40" s="246"/>
      <c r="E40" s="246"/>
      <c r="F40" s="246"/>
      <c r="G40" s="1154" t="s">
        <v>496</v>
      </c>
      <c r="H40" s="1155"/>
      <c r="I40" s="1155"/>
      <c r="J40" s="1156"/>
      <c r="K40" s="302">
        <v>-352480</v>
      </c>
      <c r="L40" s="302">
        <v>-65786</v>
      </c>
      <c r="M40" s="303">
        <v>-91042</v>
      </c>
      <c r="N40" s="304">
        <v>-27.7</v>
      </c>
      <c r="O40" s="295"/>
    </row>
    <row r="41" spans="1:16" x14ac:dyDescent="0.15">
      <c r="A41" s="250"/>
      <c r="B41" s="246"/>
      <c r="C41" s="246"/>
      <c r="D41" s="246"/>
      <c r="E41" s="246"/>
      <c r="F41" s="246"/>
      <c r="G41" s="1160" t="s">
        <v>279</v>
      </c>
      <c r="H41" s="1161"/>
      <c r="I41" s="1161"/>
      <c r="J41" s="1162"/>
      <c r="K41" s="296">
        <v>144106</v>
      </c>
      <c r="L41" s="302">
        <v>26895</v>
      </c>
      <c r="M41" s="303">
        <v>36776</v>
      </c>
      <c r="N41" s="304">
        <v>-26.9</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47" t="s">
        <v>465</v>
      </c>
      <c r="J49" s="1149" t="s">
        <v>500</v>
      </c>
      <c r="K49" s="1150"/>
      <c r="L49" s="1150"/>
      <c r="M49" s="1150"/>
      <c r="N49" s="1151"/>
    </row>
    <row r="50" spans="1:14" x14ac:dyDescent="0.15">
      <c r="A50" s="250"/>
      <c r="B50" s="246"/>
      <c r="C50" s="246"/>
      <c r="D50" s="246"/>
      <c r="E50" s="246"/>
      <c r="F50" s="246"/>
      <c r="G50" s="314"/>
      <c r="H50" s="315"/>
      <c r="I50" s="1148"/>
      <c r="J50" s="316" t="s">
        <v>501</v>
      </c>
      <c r="K50" s="317" t="s">
        <v>502</v>
      </c>
      <c r="L50" s="318" t="s">
        <v>503</v>
      </c>
      <c r="M50" s="319" t="s">
        <v>504</v>
      </c>
      <c r="N50" s="320" t="s">
        <v>505</v>
      </c>
    </row>
    <row r="51" spans="1:14" x14ac:dyDescent="0.15">
      <c r="A51" s="250"/>
      <c r="B51" s="246"/>
      <c r="C51" s="246"/>
      <c r="D51" s="246"/>
      <c r="E51" s="246"/>
      <c r="F51" s="246"/>
      <c r="G51" s="312" t="s">
        <v>506</v>
      </c>
      <c r="H51" s="313"/>
      <c r="I51" s="321">
        <v>81600</v>
      </c>
      <c r="J51" s="322">
        <v>13904</v>
      </c>
      <c r="K51" s="323">
        <v>-44</v>
      </c>
      <c r="L51" s="324">
        <v>146641</v>
      </c>
      <c r="M51" s="325">
        <v>0.3</v>
      </c>
      <c r="N51" s="326">
        <v>-44.3</v>
      </c>
    </row>
    <row r="52" spans="1:14" x14ac:dyDescent="0.15">
      <c r="A52" s="250"/>
      <c r="B52" s="246"/>
      <c r="C52" s="246"/>
      <c r="D52" s="246"/>
      <c r="E52" s="246"/>
      <c r="F52" s="246"/>
      <c r="G52" s="327"/>
      <c r="H52" s="328" t="s">
        <v>507</v>
      </c>
      <c r="I52" s="329">
        <v>80182</v>
      </c>
      <c r="J52" s="330">
        <v>13662</v>
      </c>
      <c r="K52" s="331">
        <v>-8.4</v>
      </c>
      <c r="L52" s="332">
        <v>68142</v>
      </c>
      <c r="M52" s="333">
        <v>-9.6999999999999993</v>
      </c>
      <c r="N52" s="334">
        <v>1.3</v>
      </c>
    </row>
    <row r="53" spans="1:14" x14ac:dyDescent="0.15">
      <c r="A53" s="250"/>
      <c r="B53" s="246"/>
      <c r="C53" s="246"/>
      <c r="D53" s="246"/>
      <c r="E53" s="246"/>
      <c r="F53" s="246"/>
      <c r="G53" s="312" t="s">
        <v>508</v>
      </c>
      <c r="H53" s="313"/>
      <c r="I53" s="321">
        <v>94952</v>
      </c>
      <c r="J53" s="322">
        <v>16408</v>
      </c>
      <c r="K53" s="323">
        <v>18</v>
      </c>
      <c r="L53" s="324">
        <v>174587</v>
      </c>
      <c r="M53" s="325">
        <v>19.100000000000001</v>
      </c>
      <c r="N53" s="326">
        <v>-1.1000000000000001</v>
      </c>
    </row>
    <row r="54" spans="1:14" x14ac:dyDescent="0.15">
      <c r="A54" s="250"/>
      <c r="B54" s="246"/>
      <c r="C54" s="246"/>
      <c r="D54" s="246"/>
      <c r="E54" s="246"/>
      <c r="F54" s="246"/>
      <c r="G54" s="327"/>
      <c r="H54" s="328" t="s">
        <v>507</v>
      </c>
      <c r="I54" s="329">
        <v>64544</v>
      </c>
      <c r="J54" s="330">
        <v>11153</v>
      </c>
      <c r="K54" s="331">
        <v>-18.399999999999999</v>
      </c>
      <c r="L54" s="332">
        <v>79695</v>
      </c>
      <c r="M54" s="333">
        <v>17</v>
      </c>
      <c r="N54" s="334">
        <v>-35.4</v>
      </c>
    </row>
    <row r="55" spans="1:14" x14ac:dyDescent="0.15">
      <c r="A55" s="250"/>
      <c r="B55" s="246"/>
      <c r="C55" s="246"/>
      <c r="D55" s="246"/>
      <c r="E55" s="246"/>
      <c r="F55" s="246"/>
      <c r="G55" s="312" t="s">
        <v>509</v>
      </c>
      <c r="H55" s="313"/>
      <c r="I55" s="321">
        <v>298209</v>
      </c>
      <c r="J55" s="322">
        <v>52520</v>
      </c>
      <c r="K55" s="323">
        <v>220.1</v>
      </c>
      <c r="L55" s="324">
        <v>175675</v>
      </c>
      <c r="M55" s="325">
        <v>0.6</v>
      </c>
      <c r="N55" s="326">
        <v>219.5</v>
      </c>
    </row>
    <row r="56" spans="1:14" x14ac:dyDescent="0.15">
      <c r="A56" s="250"/>
      <c r="B56" s="246"/>
      <c r="C56" s="246"/>
      <c r="D56" s="246"/>
      <c r="E56" s="246"/>
      <c r="F56" s="246"/>
      <c r="G56" s="327"/>
      <c r="H56" s="328" t="s">
        <v>507</v>
      </c>
      <c r="I56" s="329">
        <v>253863</v>
      </c>
      <c r="J56" s="330">
        <v>44710</v>
      </c>
      <c r="K56" s="331">
        <v>300.89999999999998</v>
      </c>
      <c r="L56" s="332">
        <v>87698</v>
      </c>
      <c r="M56" s="333">
        <v>10</v>
      </c>
      <c r="N56" s="334">
        <v>290.89999999999998</v>
      </c>
    </row>
    <row r="57" spans="1:14" x14ac:dyDescent="0.15">
      <c r="A57" s="250"/>
      <c r="B57" s="246"/>
      <c r="C57" s="246"/>
      <c r="D57" s="246"/>
      <c r="E57" s="246"/>
      <c r="F57" s="246"/>
      <c r="G57" s="312" t="s">
        <v>510</v>
      </c>
      <c r="H57" s="313"/>
      <c r="I57" s="321">
        <v>184106</v>
      </c>
      <c r="J57" s="322">
        <v>33608</v>
      </c>
      <c r="K57" s="323">
        <v>-36</v>
      </c>
      <c r="L57" s="324">
        <v>162193</v>
      </c>
      <c r="M57" s="325">
        <v>-7.7</v>
      </c>
      <c r="N57" s="326">
        <v>-28.3</v>
      </c>
    </row>
    <row r="58" spans="1:14" x14ac:dyDescent="0.15">
      <c r="A58" s="250"/>
      <c r="B58" s="246"/>
      <c r="C58" s="246"/>
      <c r="D58" s="246"/>
      <c r="E58" s="246"/>
      <c r="F58" s="246"/>
      <c r="G58" s="327"/>
      <c r="H58" s="328" t="s">
        <v>507</v>
      </c>
      <c r="I58" s="329">
        <v>153548</v>
      </c>
      <c r="J58" s="330">
        <v>28030</v>
      </c>
      <c r="K58" s="331">
        <v>-37.299999999999997</v>
      </c>
      <c r="L58" s="332">
        <v>79985</v>
      </c>
      <c r="M58" s="333">
        <v>-8.8000000000000007</v>
      </c>
      <c r="N58" s="334">
        <v>-28.5</v>
      </c>
    </row>
    <row r="59" spans="1:14" x14ac:dyDescent="0.15">
      <c r="A59" s="250"/>
      <c r="B59" s="246"/>
      <c r="C59" s="246"/>
      <c r="D59" s="246"/>
      <c r="E59" s="246"/>
      <c r="F59" s="246"/>
      <c r="G59" s="312" t="s">
        <v>511</v>
      </c>
      <c r="H59" s="313"/>
      <c r="I59" s="321">
        <v>365759</v>
      </c>
      <c r="J59" s="322">
        <v>68264</v>
      </c>
      <c r="K59" s="323">
        <v>103.1</v>
      </c>
      <c r="L59" s="324">
        <v>168868</v>
      </c>
      <c r="M59" s="325">
        <v>4.0999999999999996</v>
      </c>
      <c r="N59" s="326">
        <v>99</v>
      </c>
    </row>
    <row r="60" spans="1:14" x14ac:dyDescent="0.15">
      <c r="A60" s="250"/>
      <c r="B60" s="246"/>
      <c r="C60" s="246"/>
      <c r="D60" s="246"/>
      <c r="E60" s="246"/>
      <c r="F60" s="246"/>
      <c r="G60" s="327"/>
      <c r="H60" s="328" t="s">
        <v>507</v>
      </c>
      <c r="I60" s="335">
        <v>113485</v>
      </c>
      <c r="J60" s="330">
        <v>21180</v>
      </c>
      <c r="K60" s="331">
        <v>-24.4</v>
      </c>
      <c r="L60" s="332">
        <v>79360</v>
      </c>
      <c r="M60" s="333">
        <v>-0.8</v>
      </c>
      <c r="N60" s="334">
        <v>-23.6</v>
      </c>
    </row>
    <row r="61" spans="1:14" x14ac:dyDescent="0.15">
      <c r="A61" s="250"/>
      <c r="B61" s="246"/>
      <c r="C61" s="246"/>
      <c r="D61" s="246"/>
      <c r="E61" s="246"/>
      <c r="F61" s="246"/>
      <c r="G61" s="312" t="s">
        <v>512</v>
      </c>
      <c r="H61" s="336"/>
      <c r="I61" s="337">
        <v>204925</v>
      </c>
      <c r="J61" s="338">
        <v>36941</v>
      </c>
      <c r="K61" s="339">
        <v>52.2</v>
      </c>
      <c r="L61" s="340">
        <v>165593</v>
      </c>
      <c r="M61" s="341">
        <v>3.3</v>
      </c>
      <c r="N61" s="326">
        <v>48.9</v>
      </c>
    </row>
    <row r="62" spans="1:14" x14ac:dyDescent="0.15">
      <c r="A62" s="250"/>
      <c r="B62" s="246"/>
      <c r="C62" s="246"/>
      <c r="D62" s="246"/>
      <c r="E62" s="246"/>
      <c r="F62" s="246"/>
      <c r="G62" s="327"/>
      <c r="H62" s="328" t="s">
        <v>507</v>
      </c>
      <c r="I62" s="329">
        <v>133124</v>
      </c>
      <c r="J62" s="330">
        <v>23747</v>
      </c>
      <c r="K62" s="331">
        <v>42.5</v>
      </c>
      <c r="L62" s="332">
        <v>78976</v>
      </c>
      <c r="M62" s="333">
        <v>1.5</v>
      </c>
      <c r="N62" s="334">
        <v>41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28.75</v>
      </c>
      <c r="G47" s="12">
        <v>34.840000000000003</v>
      </c>
      <c r="H47" s="12">
        <v>30.31</v>
      </c>
      <c r="I47" s="12">
        <v>30.54</v>
      </c>
      <c r="J47" s="13">
        <v>28.45</v>
      </c>
    </row>
    <row r="48" spans="2:10" ht="57.75" customHeight="1" x14ac:dyDescent="0.15">
      <c r="B48" s="14"/>
      <c r="C48" s="1174" t="s">
        <v>4</v>
      </c>
      <c r="D48" s="1174"/>
      <c r="E48" s="1175"/>
      <c r="F48" s="15">
        <v>4.8600000000000003</v>
      </c>
      <c r="G48" s="16">
        <v>2.1</v>
      </c>
      <c r="H48" s="16">
        <v>4.25</v>
      </c>
      <c r="I48" s="16">
        <v>7.18</v>
      </c>
      <c r="J48" s="17">
        <v>8.5</v>
      </c>
    </row>
    <row r="49" spans="2:10" ht="57.75" customHeight="1" thickBot="1" x14ac:dyDescent="0.2">
      <c r="B49" s="18"/>
      <c r="C49" s="1176" t="s">
        <v>5</v>
      </c>
      <c r="D49" s="1176"/>
      <c r="E49" s="1177"/>
      <c r="F49" s="19">
        <v>4.3600000000000003</v>
      </c>
      <c r="G49" s="20">
        <v>3.32</v>
      </c>
      <c r="H49" s="20" t="s">
        <v>519</v>
      </c>
      <c r="I49" s="20">
        <v>3.38</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521</v>
      </c>
      <c r="D34" s="1184"/>
      <c r="E34" s="1185"/>
      <c r="F34" s="32">
        <v>4.8499999999999996</v>
      </c>
      <c r="G34" s="33">
        <v>2.09</v>
      </c>
      <c r="H34" s="33">
        <v>4.24</v>
      </c>
      <c r="I34" s="33">
        <v>7.18</v>
      </c>
      <c r="J34" s="34">
        <v>8.49</v>
      </c>
      <c r="K34" s="22"/>
      <c r="L34" s="22"/>
      <c r="M34" s="22"/>
      <c r="N34" s="22"/>
      <c r="O34" s="22"/>
      <c r="P34" s="22"/>
    </row>
    <row r="35" spans="1:16" ht="39" customHeight="1" x14ac:dyDescent="0.15">
      <c r="A35" s="22"/>
      <c r="B35" s="35"/>
      <c r="C35" s="1178" t="s">
        <v>522</v>
      </c>
      <c r="D35" s="1179"/>
      <c r="E35" s="1180"/>
      <c r="F35" s="36">
        <v>2.92</v>
      </c>
      <c r="G35" s="37">
        <v>2.42</v>
      </c>
      <c r="H35" s="37">
        <v>0.09</v>
      </c>
      <c r="I35" s="37">
        <v>1.4</v>
      </c>
      <c r="J35" s="38">
        <v>2.56</v>
      </c>
      <c r="K35" s="22"/>
      <c r="L35" s="22"/>
      <c r="M35" s="22"/>
      <c r="N35" s="22"/>
      <c r="O35" s="22"/>
      <c r="P35" s="22"/>
    </row>
    <row r="36" spans="1:16" ht="39" customHeight="1" x14ac:dyDescent="0.15">
      <c r="A36" s="22"/>
      <c r="B36" s="35"/>
      <c r="C36" s="1178" t="s">
        <v>523</v>
      </c>
      <c r="D36" s="1179"/>
      <c r="E36" s="1180"/>
      <c r="F36" s="36">
        <v>4.9000000000000004</v>
      </c>
      <c r="G36" s="37">
        <v>1.89</v>
      </c>
      <c r="H36" s="37">
        <v>0.54</v>
      </c>
      <c r="I36" s="37">
        <v>1.1000000000000001</v>
      </c>
      <c r="J36" s="38">
        <v>1.57</v>
      </c>
      <c r="K36" s="22"/>
      <c r="L36" s="22"/>
      <c r="M36" s="22"/>
      <c r="N36" s="22"/>
      <c r="O36" s="22"/>
      <c r="P36" s="22"/>
    </row>
    <row r="37" spans="1:16" ht="39" customHeight="1" x14ac:dyDescent="0.15">
      <c r="A37" s="22"/>
      <c r="B37" s="35"/>
      <c r="C37" s="1178" t="s">
        <v>524</v>
      </c>
      <c r="D37" s="1179"/>
      <c r="E37" s="1180"/>
      <c r="F37" s="36">
        <v>0.7</v>
      </c>
      <c r="G37" s="37">
        <v>0.85</v>
      </c>
      <c r="H37" s="37">
        <v>0.49</v>
      </c>
      <c r="I37" s="37">
        <v>0.57999999999999996</v>
      </c>
      <c r="J37" s="38">
        <v>1</v>
      </c>
      <c r="K37" s="22"/>
      <c r="L37" s="22"/>
      <c r="M37" s="22"/>
      <c r="N37" s="22"/>
      <c r="O37" s="22"/>
      <c r="P37" s="22"/>
    </row>
    <row r="38" spans="1:16" ht="39" customHeight="1" x14ac:dyDescent="0.15">
      <c r="A38" s="22"/>
      <c r="B38" s="35"/>
      <c r="C38" s="1178" t="s">
        <v>525</v>
      </c>
      <c r="D38" s="1179"/>
      <c r="E38" s="1180"/>
      <c r="F38" s="36">
        <v>0.11</v>
      </c>
      <c r="G38" s="37">
        <v>0.04</v>
      </c>
      <c r="H38" s="37">
        <v>0</v>
      </c>
      <c r="I38" s="37">
        <v>0.02</v>
      </c>
      <c r="J38" s="38">
        <v>0.06</v>
      </c>
      <c r="K38" s="22"/>
      <c r="L38" s="22"/>
      <c r="M38" s="22"/>
      <c r="N38" s="22"/>
      <c r="O38" s="22"/>
      <c r="P38" s="22"/>
    </row>
    <row r="39" spans="1:16" ht="39" customHeight="1" x14ac:dyDescent="0.15">
      <c r="A39" s="22"/>
      <c r="B39" s="35"/>
      <c r="C39" s="1178" t="s">
        <v>526</v>
      </c>
      <c r="D39" s="1179"/>
      <c r="E39" s="1180"/>
      <c r="F39" s="36">
        <v>0</v>
      </c>
      <c r="G39" s="37">
        <v>0.01</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528</v>
      </c>
      <c r="D43" s="1182"/>
      <c r="E43" s="1183"/>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445</v>
      </c>
      <c r="L45" s="60">
        <v>438</v>
      </c>
      <c r="M45" s="60">
        <v>439</v>
      </c>
      <c r="N45" s="60">
        <v>399</v>
      </c>
      <c r="O45" s="61">
        <v>381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57</v>
      </c>
      <c r="L48" s="64">
        <v>34</v>
      </c>
      <c r="M48" s="64">
        <v>32</v>
      </c>
      <c r="N48" s="64">
        <v>55</v>
      </c>
      <c r="O48" s="65">
        <v>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75</v>
      </c>
      <c r="L49" s="64">
        <v>76</v>
      </c>
      <c r="M49" s="64">
        <v>76</v>
      </c>
      <c r="N49" s="64">
        <v>93</v>
      </c>
      <c r="O49" s="65">
        <v>93</v>
      </c>
      <c r="P49" s="48"/>
      <c r="Q49" s="48"/>
      <c r="R49" s="48"/>
      <c r="S49" s="48"/>
      <c r="T49" s="48"/>
      <c r="U49" s="48"/>
    </row>
    <row r="50" spans="1:21" ht="30.75" customHeight="1" x14ac:dyDescent="0.15">
      <c r="A50" s="48"/>
      <c r="B50" s="1196"/>
      <c r="C50" s="1197"/>
      <c r="D50" s="62"/>
      <c r="E50" s="1188" t="s">
        <v>17</v>
      </c>
      <c r="F50" s="1188"/>
      <c r="G50" s="1188"/>
      <c r="H50" s="1188"/>
      <c r="I50" s="1188"/>
      <c r="J50" s="1189"/>
      <c r="K50" s="63">
        <v>17</v>
      </c>
      <c r="L50" s="64">
        <v>3</v>
      </c>
      <c r="M50" s="64">
        <v>6</v>
      </c>
      <c r="N50" s="64">
        <v>5</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474</v>
      </c>
      <c r="L51" s="64" t="s">
        <v>474</v>
      </c>
      <c r="M51" s="64">
        <v>0</v>
      </c>
      <c r="N51" s="64" t="s">
        <v>474</v>
      </c>
      <c r="O51" s="65" t="s">
        <v>474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322</v>
      </c>
      <c r="L52" s="64">
        <v>321</v>
      </c>
      <c r="M52" s="64">
        <v>349</v>
      </c>
      <c r="N52" s="64">
        <v>334</v>
      </c>
      <c r="O52" s="65">
        <v>367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272</v>
      </c>
      <c r="L53" s="69">
        <v>230</v>
      </c>
      <c r="M53" s="69">
        <v>204</v>
      </c>
      <c r="N53" s="69">
        <v>218</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14" t="s">
        <v>24</v>
      </c>
      <c r="C41" s="1215"/>
      <c r="D41" s="81"/>
      <c r="E41" s="1216" t="s">
        <v>25</v>
      </c>
      <c r="F41" s="1216"/>
      <c r="G41" s="1216"/>
      <c r="H41" s="1217"/>
      <c r="I41" s="82">
        <v>4558</v>
      </c>
      <c r="J41" s="83">
        <v>4421</v>
      </c>
      <c r="K41" s="83">
        <v>4405</v>
      </c>
      <c r="L41" s="83">
        <v>4297</v>
      </c>
      <c r="M41" s="84">
        <v>4261</v>
      </c>
    </row>
    <row r="42" spans="2:13" ht="27.75" customHeight="1" x14ac:dyDescent="0.15">
      <c r="B42" s="1204"/>
      <c r="C42" s="1205"/>
      <c r="D42" s="85"/>
      <c r="E42" s="1208" t="s">
        <v>26</v>
      </c>
      <c r="F42" s="1208"/>
      <c r="G42" s="1208"/>
      <c r="H42" s="1209"/>
      <c r="I42" s="86">
        <v>10</v>
      </c>
      <c r="J42" s="87">
        <v>24</v>
      </c>
      <c r="K42" s="87">
        <v>17</v>
      </c>
      <c r="L42" s="87">
        <v>10</v>
      </c>
      <c r="M42" s="88">
        <v>5</v>
      </c>
    </row>
    <row r="43" spans="2:13" ht="27.75" customHeight="1" x14ac:dyDescent="0.15">
      <c r="B43" s="1204"/>
      <c r="C43" s="1205"/>
      <c r="D43" s="85"/>
      <c r="E43" s="1208" t="s">
        <v>27</v>
      </c>
      <c r="F43" s="1208"/>
      <c r="G43" s="1208"/>
      <c r="H43" s="1209"/>
      <c r="I43" s="86">
        <v>522</v>
      </c>
      <c r="J43" s="87">
        <v>411</v>
      </c>
      <c r="K43" s="87">
        <v>316</v>
      </c>
      <c r="L43" s="87">
        <v>285</v>
      </c>
      <c r="M43" s="88">
        <v>235</v>
      </c>
    </row>
    <row r="44" spans="2:13" ht="27.75" customHeight="1" x14ac:dyDescent="0.15">
      <c r="B44" s="1204"/>
      <c r="C44" s="1205"/>
      <c r="D44" s="85"/>
      <c r="E44" s="1208" t="s">
        <v>28</v>
      </c>
      <c r="F44" s="1208"/>
      <c r="G44" s="1208"/>
      <c r="H44" s="1209"/>
      <c r="I44" s="86">
        <v>642</v>
      </c>
      <c r="J44" s="87">
        <v>575</v>
      </c>
      <c r="K44" s="87">
        <v>510</v>
      </c>
      <c r="L44" s="87">
        <v>452</v>
      </c>
      <c r="M44" s="88">
        <v>582</v>
      </c>
    </row>
    <row r="45" spans="2:13" ht="27.75" customHeight="1" x14ac:dyDescent="0.15">
      <c r="B45" s="1204"/>
      <c r="C45" s="1205"/>
      <c r="D45" s="85"/>
      <c r="E45" s="1208" t="s">
        <v>29</v>
      </c>
      <c r="F45" s="1208"/>
      <c r="G45" s="1208"/>
      <c r="H45" s="1209"/>
      <c r="I45" s="86">
        <v>1092</v>
      </c>
      <c r="J45" s="87">
        <v>1072</v>
      </c>
      <c r="K45" s="87">
        <v>1049</v>
      </c>
      <c r="L45" s="87">
        <v>923</v>
      </c>
      <c r="M45" s="88">
        <v>949</v>
      </c>
    </row>
    <row r="46" spans="2:13" ht="27.75" customHeight="1" x14ac:dyDescent="0.15">
      <c r="B46" s="1204"/>
      <c r="C46" s="1205"/>
      <c r="D46" s="89"/>
      <c r="E46" s="1208" t="s">
        <v>30</v>
      </c>
      <c r="F46" s="1208"/>
      <c r="G46" s="1208"/>
      <c r="H46" s="1209"/>
      <c r="I46" s="86" t="s">
        <v>474</v>
      </c>
      <c r="J46" s="87" t="s">
        <v>474</v>
      </c>
      <c r="K46" s="87" t="s">
        <v>474</v>
      </c>
      <c r="L46" s="87" t="s">
        <v>474</v>
      </c>
      <c r="M46" s="88" t="s">
        <v>474</v>
      </c>
    </row>
    <row r="47" spans="2:13" ht="27.75" customHeight="1" x14ac:dyDescent="0.15">
      <c r="B47" s="1204"/>
      <c r="C47" s="1205"/>
      <c r="D47" s="90"/>
      <c r="E47" s="1218" t="s">
        <v>31</v>
      </c>
      <c r="F47" s="1219"/>
      <c r="G47" s="1219"/>
      <c r="H47" s="1220"/>
      <c r="I47" s="86" t="s">
        <v>474</v>
      </c>
      <c r="J47" s="87" t="s">
        <v>474</v>
      </c>
      <c r="K47" s="87" t="s">
        <v>474</v>
      </c>
      <c r="L47" s="87" t="s">
        <v>474</v>
      </c>
      <c r="M47" s="88" t="s">
        <v>474</v>
      </c>
    </row>
    <row r="48" spans="2:13" ht="27.75" customHeight="1" x14ac:dyDescent="0.15">
      <c r="B48" s="1204"/>
      <c r="C48" s="1205"/>
      <c r="D48" s="85"/>
      <c r="E48" s="1208" t="s">
        <v>32</v>
      </c>
      <c r="F48" s="1208"/>
      <c r="G48" s="1208"/>
      <c r="H48" s="1209"/>
      <c r="I48" s="86" t="s">
        <v>474</v>
      </c>
      <c r="J48" s="87" t="s">
        <v>474</v>
      </c>
      <c r="K48" s="87" t="s">
        <v>474</v>
      </c>
      <c r="L48" s="87" t="s">
        <v>474</v>
      </c>
      <c r="M48" s="88" t="s">
        <v>474</v>
      </c>
    </row>
    <row r="49" spans="2:13" ht="27.75" customHeight="1" x14ac:dyDescent="0.15">
      <c r="B49" s="1206"/>
      <c r="C49" s="1207"/>
      <c r="D49" s="85"/>
      <c r="E49" s="1208" t="s">
        <v>33</v>
      </c>
      <c r="F49" s="1208"/>
      <c r="G49" s="1208"/>
      <c r="H49" s="1209"/>
      <c r="I49" s="86" t="s">
        <v>474</v>
      </c>
      <c r="J49" s="87" t="s">
        <v>474</v>
      </c>
      <c r="K49" s="87" t="s">
        <v>474</v>
      </c>
      <c r="L49" s="87" t="s">
        <v>474</v>
      </c>
      <c r="M49" s="88" t="s">
        <v>474</v>
      </c>
    </row>
    <row r="50" spans="2:13" ht="27.75" customHeight="1" x14ac:dyDescent="0.15">
      <c r="B50" s="1202" t="s">
        <v>34</v>
      </c>
      <c r="C50" s="1203"/>
      <c r="D50" s="91"/>
      <c r="E50" s="1208" t="s">
        <v>35</v>
      </c>
      <c r="F50" s="1208"/>
      <c r="G50" s="1208"/>
      <c r="H50" s="1209"/>
      <c r="I50" s="86">
        <v>1822</v>
      </c>
      <c r="J50" s="87">
        <v>2402</v>
      </c>
      <c r="K50" s="87">
        <v>2589</v>
      </c>
      <c r="L50" s="87">
        <v>2749</v>
      </c>
      <c r="M50" s="88">
        <v>2999</v>
      </c>
    </row>
    <row r="51" spans="2:13" ht="27.75" customHeight="1" x14ac:dyDescent="0.15">
      <c r="B51" s="1204"/>
      <c r="C51" s="1205"/>
      <c r="D51" s="85"/>
      <c r="E51" s="1208" t="s">
        <v>36</v>
      </c>
      <c r="F51" s="1208"/>
      <c r="G51" s="1208"/>
      <c r="H51" s="1209"/>
      <c r="I51" s="86">
        <v>139</v>
      </c>
      <c r="J51" s="87">
        <v>123</v>
      </c>
      <c r="K51" s="87">
        <v>108</v>
      </c>
      <c r="L51" s="87">
        <v>94</v>
      </c>
      <c r="M51" s="88">
        <v>81</v>
      </c>
    </row>
    <row r="52" spans="2:13" ht="27.75" customHeight="1" x14ac:dyDescent="0.15">
      <c r="B52" s="1206"/>
      <c r="C52" s="1207"/>
      <c r="D52" s="85"/>
      <c r="E52" s="1208" t="s">
        <v>37</v>
      </c>
      <c r="F52" s="1208"/>
      <c r="G52" s="1208"/>
      <c r="H52" s="1209"/>
      <c r="I52" s="86">
        <v>3613</v>
      </c>
      <c r="J52" s="87">
        <v>3568</v>
      </c>
      <c r="K52" s="87">
        <v>3585</v>
      </c>
      <c r="L52" s="87">
        <v>3529</v>
      </c>
      <c r="M52" s="88">
        <v>3681</v>
      </c>
    </row>
    <row r="53" spans="2:13" ht="27.75" customHeight="1" thickBot="1" x14ac:dyDescent="0.2">
      <c r="B53" s="1210" t="s">
        <v>21</v>
      </c>
      <c r="C53" s="1211"/>
      <c r="D53" s="92"/>
      <c r="E53" s="1212" t="s">
        <v>38</v>
      </c>
      <c r="F53" s="1212"/>
      <c r="G53" s="1212"/>
      <c r="H53" s="1213"/>
      <c r="I53" s="93">
        <v>1251</v>
      </c>
      <c r="J53" s="94">
        <v>409</v>
      </c>
      <c r="K53" s="94">
        <v>14</v>
      </c>
      <c r="L53" s="94">
        <v>-405</v>
      </c>
      <c r="M53" s="95">
        <v>-729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539</v>
      </c>
      <c r="I42" s="354"/>
      <c r="J42" s="354"/>
      <c r="K42" s="354"/>
      <c r="L42" s="246"/>
      <c r="M42" s="246"/>
      <c r="N42" s="246"/>
      <c r="O42" s="246"/>
    </row>
    <row r="43" spans="2:17" ht="13.5" customHeight="1" x14ac:dyDescent="0.15">
      <c r="B43" s="250"/>
      <c r="C43" s="246"/>
      <c r="D43" s="246"/>
      <c r="E43" s="246"/>
      <c r="F43" s="246"/>
      <c r="G43" s="1235" t="s">
        <v>540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541</v>
      </c>
    </row>
    <row r="50" spans="1:17" x14ac:dyDescent="0.15">
      <c r="B50" s="250"/>
      <c r="C50" s="246"/>
      <c r="D50" s="246"/>
      <c r="E50" s="246"/>
      <c r="F50" s="246"/>
      <c r="G50" s="1244"/>
      <c r="H50" s="1245"/>
      <c r="I50" s="1245"/>
      <c r="J50" s="1246"/>
      <c r="K50" s="356" t="s">
        <v>514</v>
      </c>
      <c r="L50" s="356" t="s">
        <v>515</v>
      </c>
      <c r="M50" s="356" t="s">
        <v>516</v>
      </c>
      <c r="N50" s="356" t="s">
        <v>517</v>
      </c>
      <c r="O50" s="356" t="s">
        <v>518</v>
      </c>
    </row>
    <row r="51" spans="1:17" x14ac:dyDescent="0.15">
      <c r="B51" s="250"/>
      <c r="C51" s="246"/>
      <c r="D51" s="246"/>
      <c r="E51" s="246"/>
      <c r="F51" s="246"/>
      <c r="G51" s="1247" t="s">
        <v>542</v>
      </c>
      <c r="H51" s="1248"/>
      <c r="I51" s="1253" t="s">
        <v>543</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549</v>
      </c>
      <c r="J53" s="1233"/>
      <c r="K53" s="1256"/>
      <c r="L53" s="1256"/>
      <c r="M53" s="1256"/>
      <c r="N53" s="1225">
        <v>60.9</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544</v>
      </c>
      <c r="H55" s="1228"/>
      <c r="I55" s="1233" t="s">
        <v>543</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549</v>
      </c>
      <c r="J57" s="1223"/>
      <c r="K57" s="1256"/>
      <c r="L57" s="1256"/>
      <c r="M57" s="1256"/>
      <c r="N57" s="1225">
        <v>55.3</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545</v>
      </c>
      <c r="C63" s="246"/>
      <c r="D63" s="246"/>
      <c r="E63" s="246"/>
      <c r="F63" s="246"/>
      <c r="G63" s="246"/>
      <c r="H63" s="246"/>
      <c r="I63" s="246"/>
      <c r="J63" s="246"/>
      <c r="K63" s="246"/>
      <c r="L63" s="246"/>
      <c r="M63" s="246"/>
      <c r="N63" s="246"/>
      <c r="O63" s="246"/>
    </row>
    <row r="64" spans="1:17" x14ac:dyDescent="0.15">
      <c r="B64" s="250"/>
      <c r="C64" s="246"/>
      <c r="D64" s="246"/>
      <c r="E64" s="246"/>
      <c r="F64" s="246"/>
      <c r="G64" s="353" t="s">
        <v>539</v>
      </c>
      <c r="I64" s="354"/>
      <c r="J64" s="354"/>
      <c r="K64" s="354"/>
      <c r="L64" s="246"/>
      <c r="M64" s="246"/>
      <c r="N64" s="246"/>
      <c r="O64" s="246"/>
    </row>
    <row r="65" spans="2:30" ht="13.5" customHeight="1" x14ac:dyDescent="0.15">
      <c r="B65" s="250"/>
      <c r="C65" s="246"/>
      <c r="D65" s="246"/>
      <c r="E65" s="246"/>
      <c r="F65" s="246"/>
      <c r="G65" s="1235" t="s">
        <v>546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547</v>
      </c>
      <c r="I71" s="370"/>
      <c r="J71" s="366"/>
      <c r="K71" s="366"/>
      <c r="L71" s="367"/>
      <c r="M71" s="366"/>
      <c r="N71" s="367"/>
      <c r="O71" s="368"/>
    </row>
    <row r="72" spans="2:30" x14ac:dyDescent="0.15">
      <c r="B72" s="250"/>
      <c r="C72" s="246"/>
      <c r="D72" s="246"/>
      <c r="E72" s="246"/>
      <c r="F72" s="246"/>
      <c r="G72" s="1244"/>
      <c r="H72" s="1245"/>
      <c r="I72" s="1245"/>
      <c r="J72" s="1246"/>
      <c r="K72" s="356" t="s">
        <v>514</v>
      </c>
      <c r="L72" s="356" t="s">
        <v>515</v>
      </c>
      <c r="M72" s="356" t="s">
        <v>516</v>
      </c>
      <c r="N72" s="356" t="s">
        <v>517</v>
      </c>
      <c r="O72" s="356" t="s">
        <v>518</v>
      </c>
    </row>
    <row r="73" spans="2:30" x14ac:dyDescent="0.15">
      <c r="B73" s="250"/>
      <c r="C73" s="246"/>
      <c r="D73" s="246"/>
      <c r="E73" s="246"/>
      <c r="F73" s="246"/>
      <c r="G73" s="1247" t="s">
        <v>542</v>
      </c>
      <c r="H73" s="1248"/>
      <c r="I73" s="1253" t="s">
        <v>543</v>
      </c>
      <c r="J73" s="1253"/>
      <c r="K73" s="1234">
        <v>51.4</v>
      </c>
      <c r="L73" s="1234">
        <v>16.8</v>
      </c>
      <c r="M73" s="1221">
        <v>0.5</v>
      </c>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548</v>
      </c>
      <c r="J75" s="1233"/>
      <c r="K75" s="1225">
        <v>12.1</v>
      </c>
      <c r="L75" s="1225">
        <v>10.9</v>
      </c>
      <c r="M75" s="1225">
        <v>9.6999999999999993</v>
      </c>
      <c r="N75" s="1225">
        <v>9.1</v>
      </c>
      <c r="O75" s="1225">
        <v>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544</v>
      </c>
      <c r="H77" s="1228"/>
      <c r="I77" s="1233" t="s">
        <v>543</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548</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13904</v>
      </c>
      <c r="E3" s="118"/>
      <c r="F3" s="119">
        <v>146641</v>
      </c>
      <c r="G3" s="120"/>
      <c r="H3" s="121"/>
    </row>
    <row r="4" spans="1:8" x14ac:dyDescent="0.15">
      <c r="A4" s="122"/>
      <c r="B4" s="123"/>
      <c r="C4" s="124"/>
      <c r="D4" s="125">
        <v>13662</v>
      </c>
      <c r="E4" s="126"/>
      <c r="F4" s="127">
        <v>68142</v>
      </c>
      <c r="G4" s="128"/>
      <c r="H4" s="129"/>
    </row>
    <row r="5" spans="1:8" x14ac:dyDescent="0.15">
      <c r="A5" s="110" t="s">
        <v>508</v>
      </c>
      <c r="B5" s="115"/>
      <c r="C5" s="116"/>
      <c r="D5" s="117">
        <v>16408</v>
      </c>
      <c r="E5" s="118"/>
      <c r="F5" s="119">
        <v>174587</v>
      </c>
      <c r="G5" s="120"/>
      <c r="H5" s="121"/>
    </row>
    <row r="6" spans="1:8" x14ac:dyDescent="0.15">
      <c r="A6" s="122"/>
      <c r="B6" s="123"/>
      <c r="C6" s="124"/>
      <c r="D6" s="125">
        <v>11153</v>
      </c>
      <c r="E6" s="126"/>
      <c r="F6" s="127">
        <v>79695</v>
      </c>
      <c r="G6" s="128"/>
      <c r="H6" s="129"/>
    </row>
    <row r="7" spans="1:8" x14ac:dyDescent="0.15">
      <c r="A7" s="110" t="s">
        <v>509</v>
      </c>
      <c r="B7" s="115"/>
      <c r="C7" s="116"/>
      <c r="D7" s="117">
        <v>52520</v>
      </c>
      <c r="E7" s="118"/>
      <c r="F7" s="119">
        <v>175675</v>
      </c>
      <c r="G7" s="120"/>
      <c r="H7" s="121"/>
    </row>
    <row r="8" spans="1:8" x14ac:dyDescent="0.15">
      <c r="A8" s="122"/>
      <c r="B8" s="123"/>
      <c r="C8" s="124"/>
      <c r="D8" s="125">
        <v>44710</v>
      </c>
      <c r="E8" s="126"/>
      <c r="F8" s="127">
        <v>87698</v>
      </c>
      <c r="G8" s="128"/>
      <c r="H8" s="129"/>
    </row>
    <row r="9" spans="1:8" x14ac:dyDescent="0.15">
      <c r="A9" s="110" t="s">
        <v>510</v>
      </c>
      <c r="B9" s="115"/>
      <c r="C9" s="116"/>
      <c r="D9" s="117">
        <v>33608</v>
      </c>
      <c r="E9" s="118"/>
      <c r="F9" s="119">
        <v>162193</v>
      </c>
      <c r="G9" s="120"/>
      <c r="H9" s="121"/>
    </row>
    <row r="10" spans="1:8" x14ac:dyDescent="0.15">
      <c r="A10" s="122"/>
      <c r="B10" s="123"/>
      <c r="C10" s="124"/>
      <c r="D10" s="125">
        <v>28030</v>
      </c>
      <c r="E10" s="126"/>
      <c r="F10" s="127">
        <v>79985</v>
      </c>
      <c r="G10" s="128"/>
      <c r="H10" s="129"/>
    </row>
    <row r="11" spans="1:8" x14ac:dyDescent="0.15">
      <c r="A11" s="110" t="s">
        <v>511</v>
      </c>
      <c r="B11" s="115"/>
      <c r="C11" s="116"/>
      <c r="D11" s="117">
        <v>68264</v>
      </c>
      <c r="E11" s="118"/>
      <c r="F11" s="119">
        <v>168868</v>
      </c>
      <c r="G11" s="120"/>
      <c r="H11" s="121"/>
    </row>
    <row r="12" spans="1:8" x14ac:dyDescent="0.15">
      <c r="A12" s="122"/>
      <c r="B12" s="123"/>
      <c r="C12" s="130"/>
      <c r="D12" s="125">
        <v>21180</v>
      </c>
      <c r="E12" s="126"/>
      <c r="F12" s="127">
        <v>79360</v>
      </c>
      <c r="G12" s="128"/>
      <c r="H12" s="129"/>
    </row>
    <row r="13" spans="1:8" x14ac:dyDescent="0.15">
      <c r="A13" s="110"/>
      <c r="B13" s="115"/>
      <c r="C13" s="131"/>
      <c r="D13" s="132">
        <v>36941</v>
      </c>
      <c r="E13" s="133"/>
      <c r="F13" s="134">
        <v>165593</v>
      </c>
      <c r="G13" s="135"/>
      <c r="H13" s="121"/>
    </row>
    <row r="14" spans="1:8" x14ac:dyDescent="0.15">
      <c r="A14" s="122"/>
      <c r="B14" s="123"/>
      <c r="C14" s="124"/>
      <c r="D14" s="125">
        <v>23747</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4.8600000000000003</v>
      </c>
      <c r="C19" s="136">
        <f>ROUND(VALUE(SUBSTITUTE(実質収支比率等に係る経年分析!G$48,"▲","-")),2)</f>
        <v>2.1</v>
      </c>
      <c r="D19" s="136">
        <f>ROUND(VALUE(SUBSTITUTE(実質収支比率等に係る経年分析!H$48,"▲","-")),2)</f>
        <v>4.25</v>
      </c>
      <c r="E19" s="136">
        <f>ROUND(VALUE(SUBSTITUTE(実質収支比率等に係る経年分析!I$48,"▲","-")),2)</f>
        <v>7.18</v>
      </c>
      <c r="F19" s="136">
        <f>ROUND(VALUE(SUBSTITUTE(実質収支比率等に係る経年分析!J$48,"▲","-")),2)</f>
        <v>8.5</v>
      </c>
    </row>
    <row r="20" spans="1:11" x14ac:dyDescent="0.15">
      <c r="A20" s="136" t="s">
        <v>43</v>
      </c>
      <c r="B20" s="136">
        <f>ROUND(VALUE(SUBSTITUTE(実質収支比率等に係る経年分析!F$47,"▲","-")),2)</f>
        <v>28.75</v>
      </c>
      <c r="C20" s="136">
        <f>ROUND(VALUE(SUBSTITUTE(実質収支比率等に係る経年分析!G$47,"▲","-")),2)</f>
        <v>34.840000000000003</v>
      </c>
      <c r="D20" s="136">
        <f>ROUND(VALUE(SUBSTITUTE(実質収支比率等に係る経年分析!H$47,"▲","-")),2)</f>
        <v>30.31</v>
      </c>
      <c r="E20" s="136">
        <f>ROUND(VALUE(SUBSTITUTE(実質収支比率等に係る経年分析!I$47,"▲","-")),2)</f>
        <v>30.54</v>
      </c>
      <c r="F20" s="136">
        <f>ROUND(VALUE(SUBSTITUTE(実質収支比率等に係る経年分析!J$47,"▲","-")),2)</f>
        <v>28.45</v>
      </c>
    </row>
    <row r="21" spans="1:11" x14ac:dyDescent="0.15">
      <c r="A21" s="136" t="s">
        <v>44</v>
      </c>
      <c r="B21" s="136">
        <f>IF(ISNUMBER(VALUE(SUBSTITUTE(実質収支比率等に係る経年分析!F$49,"▲","-"))),ROUND(VALUE(SUBSTITUTE(実質収支比率等に係る経年分析!F$49,"▲","-")),2),NA())</f>
        <v>4.3600000000000003</v>
      </c>
      <c r="C21" s="136">
        <f>IF(ISNUMBER(VALUE(SUBSTITUTE(実質収支比率等に係る経年分析!G$49,"▲","-"))),ROUND(VALUE(SUBSTITUTE(実質収支比率等に係る経年分析!G$49,"▲","-")),2),NA())</f>
        <v>3.32</v>
      </c>
      <c r="D21" s="136">
        <f>IF(ISNUMBER(VALUE(SUBSTITUTE(実質収支比率等に係る経年分析!H$49,"▲","-"))),ROUND(VALUE(SUBSTITUTE(実質収支比率等に係る経年分析!H$49,"▲","-")),2),NA())</f>
        <v>-3.44</v>
      </c>
      <c r="E21" s="136">
        <f>IF(ISNUMBER(VALUE(SUBSTITUTE(実質収支比率等に係る経年分析!I$49,"▲","-"))),ROUND(VALUE(SUBSTITUTE(実質収支比率等に係る経年分析!I$49,"▲","-")),2),NA())</f>
        <v>3.38</v>
      </c>
      <c r="F21" s="136">
        <f>IF(ISNUMBER(VALUE(SUBSTITUTE(実質収支比率等に係る経年分析!J$49,"▲","-"))),ROUND(VALUE(SUBSTITUTE(実質収支比率等に係る経年分析!J$49,"▲","-")),2),NA())</f>
        <v>-1.4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国民健康保険診療所事業特別会計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4.9000000000000004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1.1000000000000001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1.57</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4.8499999999999996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322</v>
      </c>
      <c r="E42" s="138"/>
      <c r="F42" s="138"/>
      <c r="G42" s="138">
        <f>'実質公債費比率（分子）の構造'!L$52</f>
        <v>321</v>
      </c>
      <c r="H42" s="138"/>
      <c r="I42" s="138"/>
      <c r="J42" s="138">
        <f>'実質公債費比率（分子）の構造'!M$52</f>
        <v>349</v>
      </c>
      <c r="K42" s="138"/>
      <c r="L42" s="138"/>
      <c r="M42" s="138">
        <f>'実質公債費比率（分子）の構造'!N$52</f>
        <v>334</v>
      </c>
      <c r="N42" s="138"/>
      <c r="O42" s="138"/>
      <c r="P42" s="138">
        <f>'実質公債費比率（分子）の構造'!O$52</f>
        <v>367</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17</v>
      </c>
      <c r="C44" s="138"/>
      <c r="D44" s="138"/>
      <c r="E44" s="138">
        <f>'実質公債費比率（分子）の構造'!L$50</f>
        <v>3</v>
      </c>
      <c r="F44" s="138"/>
      <c r="G44" s="138"/>
      <c r="H44" s="138">
        <f>'実質公債費比率（分子）の構造'!M$50</f>
        <v>6</v>
      </c>
      <c r="I44" s="138"/>
      <c r="J44" s="138"/>
      <c r="K44" s="138">
        <f>'実質公債費比率（分子）の構造'!N$50</f>
        <v>5</v>
      </c>
      <c r="L44" s="138"/>
      <c r="M44" s="138"/>
      <c r="N44" s="138">
        <f>'実質公債費比率（分子）の構造'!O$50</f>
        <v>5</v>
      </c>
      <c r="O44" s="138"/>
      <c r="P44" s="138"/>
    </row>
    <row r="45" spans="1:16" x14ac:dyDescent="0.15">
      <c r="A45" s="138" t="s">
        <v>54</v>
      </c>
      <c r="B45" s="138">
        <f>'実質公債費比率（分子）の構造'!K$49</f>
        <v>75</v>
      </c>
      <c r="C45" s="138"/>
      <c r="D45" s="138"/>
      <c r="E45" s="138">
        <f>'実質公債費比率（分子）の構造'!L$49</f>
        <v>76</v>
      </c>
      <c r="F45" s="138"/>
      <c r="G45" s="138"/>
      <c r="H45" s="138">
        <f>'実質公債費比率（分子）の構造'!M$49</f>
        <v>76</v>
      </c>
      <c r="I45" s="138"/>
      <c r="J45" s="138"/>
      <c r="K45" s="138">
        <f>'実質公債費比率（分子）の構造'!N$49</f>
        <v>93</v>
      </c>
      <c r="L45" s="138"/>
      <c r="M45" s="138"/>
      <c r="N45" s="138">
        <f>'実質公債費比率（分子）の構造'!O$49</f>
        <v>93</v>
      </c>
      <c r="O45" s="138"/>
      <c r="P45" s="138"/>
    </row>
    <row r="46" spans="1:16" x14ac:dyDescent="0.15">
      <c r="A46" s="138" t="s">
        <v>55</v>
      </c>
      <c r="B46" s="138">
        <f>'実質公債費比率（分子）の構造'!K$48</f>
        <v>57</v>
      </c>
      <c r="C46" s="138"/>
      <c r="D46" s="138"/>
      <c r="E46" s="138">
        <f>'実質公債費比率（分子）の構造'!L$48</f>
        <v>34</v>
      </c>
      <c r="F46" s="138"/>
      <c r="G46" s="138"/>
      <c r="H46" s="138">
        <f>'実質公債費比率（分子）の構造'!M$48</f>
        <v>32</v>
      </c>
      <c r="I46" s="138"/>
      <c r="J46" s="138"/>
      <c r="K46" s="138">
        <f>'実質公債費比率（分子）の構造'!N$48</f>
        <v>55</v>
      </c>
      <c r="L46" s="138"/>
      <c r="M46" s="138"/>
      <c r="N46" s="138">
        <f>'実質公債費比率（分子）の構造'!O$48</f>
        <v>33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445</v>
      </c>
      <c r="C49" s="138"/>
      <c r="D49" s="138"/>
      <c r="E49" s="138">
        <f>'実質公債費比率（分子）の構造'!L$45</f>
        <v>438</v>
      </c>
      <c r="F49" s="138"/>
      <c r="G49" s="138"/>
      <c r="H49" s="138">
        <f>'実質公債費比率（分子）の構造'!M$45</f>
        <v>439</v>
      </c>
      <c r="I49" s="138"/>
      <c r="J49" s="138"/>
      <c r="K49" s="138">
        <f>'実質公債費比率（分子）の構造'!N$45</f>
        <v>399</v>
      </c>
      <c r="L49" s="138"/>
      <c r="M49" s="138"/>
      <c r="N49" s="138">
        <f>'実質公債費比率（分子）の構造'!O$45</f>
        <v>381</v>
      </c>
      <c r="O49" s="138"/>
      <c r="P49" s="138"/>
    </row>
    <row r="50" spans="1:16" x14ac:dyDescent="0.15">
      <c r="A50" s="138" t="s">
        <v>59</v>
      </c>
      <c r="B50" s="138" t="e">
        <f>NA()</f>
        <v>#N/A</v>
      </c>
      <c r="C50" s="138">
        <f>IF(ISNUMBER('実質公債費比率（分子）の構造'!K$53),'実質公債費比率（分子）の構造'!K$53,NA())</f>
        <v>272</v>
      </c>
      <c r="D50" s="138" t="e">
        <f>NA()</f>
        <v>#N/A</v>
      </c>
      <c r="E50" s="138" t="e">
        <f>NA()</f>
        <v>#N/A</v>
      </c>
      <c r="F50" s="138">
        <f>IF(ISNUMBER('実質公債費比率（分子）の構造'!L$53),'実質公債費比率（分子）の構造'!L$53,NA())</f>
        <v>230</v>
      </c>
      <c r="G50" s="138" t="e">
        <f>NA()</f>
        <v>#N/A</v>
      </c>
      <c r="H50" s="138" t="e">
        <f>NA()</f>
        <v>#N/A</v>
      </c>
      <c r="I50" s="138">
        <f>IF(ISNUMBER('実質公債費比率（分子）の構造'!M$53),'実質公債費比率（分子）の構造'!M$53,NA())</f>
        <v>204</v>
      </c>
      <c r="J50" s="138" t="e">
        <f>NA()</f>
        <v>#N/A</v>
      </c>
      <c r="K50" s="138" t="e">
        <f>NA()</f>
        <v>#N/A</v>
      </c>
      <c r="L50" s="138">
        <f>IF(ISNUMBER('実質公債費比率（分子）の構造'!N$53),'実質公債費比率（分子）の構造'!N$53,NA())</f>
        <v>218</v>
      </c>
      <c r="M50" s="138" t="e">
        <f>NA()</f>
        <v>#N/A</v>
      </c>
      <c r="N50" s="138" t="e">
        <f>NA()</f>
        <v>#N/A</v>
      </c>
      <c r="O50" s="138">
        <f>IF(ISNUMBER('実質公債費比率（分子）の構造'!O$53),'実質公債費比率（分子）の構造'!O$53,NA())</f>
        <v>145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3613</v>
      </c>
      <c r="E56" s="137"/>
      <c r="F56" s="137"/>
      <c r="G56" s="137">
        <f>'将来負担比率（分子）の構造'!J$52</f>
        <v>3568</v>
      </c>
      <c r="H56" s="137"/>
      <c r="I56" s="137"/>
      <c r="J56" s="137">
        <f>'将来負担比率（分子）の構造'!K$52</f>
        <v>3585</v>
      </c>
      <c r="K56" s="137"/>
      <c r="L56" s="137"/>
      <c r="M56" s="137">
        <f>'将来負担比率（分子）の構造'!L$52</f>
        <v>3529</v>
      </c>
      <c r="N56" s="137"/>
      <c r="O56" s="137"/>
      <c r="P56" s="137">
        <f>'将来負担比率（分子）の構造'!M$52</f>
        <v>3681</v>
      </c>
    </row>
    <row r="57" spans="1:16" x14ac:dyDescent="0.15">
      <c r="A57" s="137" t="s">
        <v>36</v>
      </c>
      <c r="B57" s="137"/>
      <c r="C57" s="137"/>
      <c r="D57" s="137">
        <f>'将来負担比率（分子）の構造'!I$51</f>
        <v>139</v>
      </c>
      <c r="E57" s="137"/>
      <c r="F57" s="137"/>
      <c r="G57" s="137">
        <f>'将来負担比率（分子）の構造'!J$51</f>
        <v>123</v>
      </c>
      <c r="H57" s="137"/>
      <c r="I57" s="137"/>
      <c r="J57" s="137">
        <f>'将来負担比率（分子）の構造'!K$51</f>
        <v>108</v>
      </c>
      <c r="K57" s="137"/>
      <c r="L57" s="137"/>
      <c r="M57" s="137">
        <f>'将来負担比率（分子）の構造'!L$51</f>
        <v>94</v>
      </c>
      <c r="N57" s="137"/>
      <c r="O57" s="137"/>
      <c r="P57" s="137">
        <f>'将来負担比率（分子）の構造'!M$51</f>
        <v>81</v>
      </c>
    </row>
    <row r="58" spans="1:16" x14ac:dyDescent="0.15">
      <c r="A58" s="137" t="s">
        <v>35</v>
      </c>
      <c r="B58" s="137"/>
      <c r="C58" s="137"/>
      <c r="D58" s="137">
        <f>'将来負担比率（分子）の構造'!I$50</f>
        <v>1822</v>
      </c>
      <c r="E58" s="137"/>
      <c r="F58" s="137"/>
      <c r="G58" s="137">
        <f>'将来負担比率（分子）の構造'!J$50</f>
        <v>2402</v>
      </c>
      <c r="H58" s="137"/>
      <c r="I58" s="137"/>
      <c r="J58" s="137">
        <f>'将来負担比率（分子）の構造'!K$50</f>
        <v>2589</v>
      </c>
      <c r="K58" s="137"/>
      <c r="L58" s="137"/>
      <c r="M58" s="137">
        <f>'将来負担比率（分子）の構造'!L$50</f>
        <v>2749</v>
      </c>
      <c r="N58" s="137"/>
      <c r="O58" s="137"/>
      <c r="P58" s="137">
        <f>'将来負担比率（分子）の構造'!M$50</f>
        <v>2999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1092</v>
      </c>
      <c r="C62" s="137"/>
      <c r="D62" s="137"/>
      <c r="E62" s="137">
        <f>'将来負担比率（分子）の構造'!J$45</f>
        <v>1072</v>
      </c>
      <c r="F62" s="137"/>
      <c r="G62" s="137"/>
      <c r="H62" s="137">
        <f>'将来負担比率（分子）の構造'!K$45</f>
        <v>1049</v>
      </c>
      <c r="I62" s="137"/>
      <c r="J62" s="137"/>
      <c r="K62" s="137">
        <f>'将来負担比率（分子）の構造'!L$45</f>
        <v>923</v>
      </c>
      <c r="L62" s="137"/>
      <c r="M62" s="137"/>
      <c r="N62" s="137">
        <f>'将来負担比率（分子）の構造'!M$45</f>
        <v>949</v>
      </c>
      <c r="O62" s="137"/>
      <c r="P62" s="137"/>
    </row>
    <row r="63" spans="1:16" x14ac:dyDescent="0.15">
      <c r="A63" s="137" t="s">
        <v>28</v>
      </c>
      <c r="B63" s="137">
        <f>'将来負担比率（分子）の構造'!I$44</f>
        <v>642</v>
      </c>
      <c r="C63" s="137"/>
      <c r="D63" s="137"/>
      <c r="E63" s="137">
        <f>'将来負担比率（分子）の構造'!J$44</f>
        <v>575</v>
      </c>
      <c r="F63" s="137"/>
      <c r="G63" s="137"/>
      <c r="H63" s="137">
        <f>'将来負担比率（分子）の構造'!K$44</f>
        <v>510</v>
      </c>
      <c r="I63" s="137"/>
      <c r="J63" s="137"/>
      <c r="K63" s="137">
        <f>'将来負担比率（分子）の構造'!L$44</f>
        <v>452</v>
      </c>
      <c r="L63" s="137"/>
      <c r="M63" s="137"/>
      <c r="N63" s="137">
        <f>'将来負担比率（分子）の構造'!M$44</f>
        <v>582</v>
      </c>
      <c r="O63" s="137"/>
      <c r="P63" s="137"/>
    </row>
    <row r="64" spans="1:16" x14ac:dyDescent="0.15">
      <c r="A64" s="137" t="s">
        <v>27</v>
      </c>
      <c r="B64" s="137">
        <f>'将来負担比率（分子）の構造'!I$43</f>
        <v>522</v>
      </c>
      <c r="C64" s="137"/>
      <c r="D64" s="137"/>
      <c r="E64" s="137">
        <f>'将来負担比率（分子）の構造'!J$43</f>
        <v>411</v>
      </c>
      <c r="F64" s="137"/>
      <c r="G64" s="137"/>
      <c r="H64" s="137">
        <f>'将来負担比率（分子）の構造'!K$43</f>
        <v>316</v>
      </c>
      <c r="I64" s="137"/>
      <c r="J64" s="137"/>
      <c r="K64" s="137">
        <f>'将来負担比率（分子）の構造'!L$43</f>
        <v>285</v>
      </c>
      <c r="L64" s="137"/>
      <c r="M64" s="137"/>
      <c r="N64" s="137">
        <f>'将来負担比率（分子）の構造'!M$43</f>
        <v>235</v>
      </c>
      <c r="O64" s="137"/>
      <c r="P64" s="137"/>
    </row>
    <row r="65" spans="1:16" x14ac:dyDescent="0.15">
      <c r="A65" s="137" t="s">
        <v>26</v>
      </c>
      <c r="B65" s="137">
        <f>'将来負担比率（分子）の構造'!I$42</f>
        <v>10</v>
      </c>
      <c r="C65" s="137"/>
      <c r="D65" s="137"/>
      <c r="E65" s="137">
        <f>'将来負担比率（分子）の構造'!J$42</f>
        <v>24</v>
      </c>
      <c r="F65" s="137"/>
      <c r="G65" s="137"/>
      <c r="H65" s="137">
        <f>'将来負担比率（分子）の構造'!K$42</f>
        <v>17</v>
      </c>
      <c r="I65" s="137"/>
      <c r="J65" s="137"/>
      <c r="K65" s="137">
        <f>'将来負担比率（分子）の構造'!L$42</f>
        <v>10</v>
      </c>
      <c r="L65" s="137"/>
      <c r="M65" s="137"/>
      <c r="N65" s="137">
        <f>'将来負担比率（分子）の構造'!M$42</f>
        <v>5</v>
      </c>
      <c r="O65" s="137"/>
      <c r="P65" s="137"/>
    </row>
    <row r="66" spans="1:16" x14ac:dyDescent="0.15">
      <c r="A66" s="137" t="s">
        <v>25</v>
      </c>
      <c r="B66" s="137">
        <f>'将来負担比率（分子）の構造'!I$41</f>
        <v>4558</v>
      </c>
      <c r="C66" s="137"/>
      <c r="D66" s="137"/>
      <c r="E66" s="137">
        <f>'将来負担比率（分子）の構造'!J$41</f>
        <v>4421</v>
      </c>
      <c r="F66" s="137"/>
      <c r="G66" s="137"/>
      <c r="H66" s="137">
        <f>'将来負担比率（分子）の構造'!K$41</f>
        <v>4405</v>
      </c>
      <c r="I66" s="137"/>
      <c r="J66" s="137"/>
      <c r="K66" s="137">
        <f>'将来負担比率（分子）の構造'!L$41</f>
        <v>4297</v>
      </c>
      <c r="L66" s="137"/>
      <c r="M66" s="137"/>
      <c r="N66" s="137">
        <f>'将来負担比率（分子）の構造'!M$41</f>
        <v>4261</v>
      </c>
      <c r="O66" s="137"/>
      <c r="P66" s="137"/>
    </row>
    <row r="67" spans="1:16" x14ac:dyDescent="0.15">
      <c r="A67" s="137" t="s">
        <v>63</v>
      </c>
      <c r="B67" s="137" t="e">
        <f>NA()</f>
        <v>#N/A</v>
      </c>
      <c r="C67" s="137">
        <f>IF(ISNUMBER('将来負担比率（分子）の構造'!I$53), IF('将来負担比率（分子）の構造'!I$53 &lt; 0, 0, '将来負担比率（分子）の構造'!I$53), NA())</f>
        <v>1251</v>
      </c>
      <c r="D67" s="137" t="e">
        <f>NA()</f>
        <v>#N/A</v>
      </c>
      <c r="E67" s="137" t="e">
        <f>NA()</f>
        <v>#N/A</v>
      </c>
      <c r="F67" s="137">
        <f>IF(ISNUMBER('将来負担比率（分子）の構造'!J$53), IF('将来負担比率（分子）の構造'!J$53 &lt; 0, 0, '将来負担比率（分子）の構造'!J$53), NA())</f>
        <v>409</v>
      </c>
      <c r="G67" s="137" t="e">
        <f>NA()</f>
        <v>#N/A</v>
      </c>
      <c r="H67" s="137" t="e">
        <f>NA()</f>
        <v>#N/A</v>
      </c>
      <c r="I67" s="137">
        <f>IF(ISNUMBER('将来負担比率（分子）の構造'!K$53), IF('将来負担比率（分子）の構造'!K$53 &lt; 0, 0, '将来負担比率（分子）の構造'!K$53), NA())</f>
        <v>14</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2018-03-07T06:19:48Z</cp:lastPrinted>
  <dcterms:created xsi:type="dcterms:W3CDTF">2018-01-24T03:30:56Z</dcterms:created>
  <dcterms:modified xsi:type="dcterms:W3CDTF">2018-10-24T01:48:29Z</dcterms:modified>
  <cp:category/>
</cp:coreProperties>
</file>